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42" documentId="120_S{2AC9BD13-BADA-5192-A53E-5A8FF88502F6}" xr6:coauthVersionLast="47" xr6:coauthVersionMax="47" xr10:uidLastSave="{3C3B4C0D-5167-4B90-B469-03AB5E78175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<sst xmlns="http://schemas.openxmlformats.org/spreadsheetml/2006/main" count="181597" uniqueCount="39213">
  <si>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</si>
  <si>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</si>
  <si>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</si>
  <si>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</si>
  <si>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</si>
  <si>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</si>
  <si>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</si>
  <si>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</si>
  <si>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</si>
  <si>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</si>
  <si>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</si>
  <si>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</si>
  <si>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</si>
  <si>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</si>
  <si>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</si>
  <si>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</si>
  <si>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</si>
  <si>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</si>
  <si>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</si>
  <si>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</si>
  <si>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</si>
  <si>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</si>
  <si>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</si>
  <si>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</si>
  <si>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</si>
  <si>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</si>
  <si>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</si>
  <si>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</si>
  <si>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</si>
  <si>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</si>
  <si>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</si>
  <si>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</si>
  <si>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</si>
  <si>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</si>
  <si>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</si>
  <si>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</si>
  <si>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</si>
  <si>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</si>
  <si>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</si>
  <si>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</si>
  <si>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</si>
  <si>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</si>
  <si>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</si>
  <si>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</si>
  <si>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</si>
  <si>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</si>
  <si>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</si>
  <si>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</si>
  <si>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</si>
  <si>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</si>
  <si>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</si>
  <si>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</si>
  <si>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</si>
  <si>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</si>
  <si>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</si>
  <si>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</si>
  <si>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</si>
  <si>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</si>
  <si>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</si>
  <si>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</si>
  <si>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</si>
  <si>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</si>
  <si>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</si>
  <si>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</si>
  <si>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</si>
  <si>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</si>
  <si>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</si>
  <si>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</si>
  <si>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</si>
  <si>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</si>
  <si>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</si>
  <si>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</si>
  <si>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</si>
  <si>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</si>
  <si>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</si>
  <si>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</si>
  <si>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</si>
  <si>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</si>
  <si>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</si>
  <si>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</si>
  <si>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</si>
  <si>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</si>
  <si>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</si>
  <si>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</si>
  <si>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</si>
  <si>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</si>
  <si>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</si>
  <si>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</si>
  <si>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</si>
  <si>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</si>
  <si>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</si>
  <si>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</si>
  <si>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</si>
  <si>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</si>
  <si>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</si>
  <si>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</si>
  <si>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</si>
  <si>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</si>
  <si>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</si>
  <si>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</si>
  <si>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</si>
  <si>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</si>
  <si>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</si>
  <si>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</si>
  <si>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</si>
  <si>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</si>
  <si>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</si>
  <si>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</si>
  <si>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</si>
  <si>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</si>
  <si>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</si>
  <si>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</si>
  <si>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</si>
  <si>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</si>
  <si>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</si>
  <si>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</si>
  <si>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</si>
  <si>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</si>
  <si>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</si>
  <si>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</si>
  <si>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</si>
  <si>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</si>
  <si>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</si>
  <si>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</si>
  <si>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</si>
  <si>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</si>
  <si>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</si>
  <si>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</si>
  <si>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</si>
  <si>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</si>
  <si>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</si>
  <si>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</si>
  <si>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</si>
  <si>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</si>
  <si>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</si>
  <si>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</si>
  <si>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</si>
  <si>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</si>
  <si>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</si>
  <si>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</si>
  <si>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</si>
  <si>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</si>
  <si>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</si>
  <si>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</si>
  <si>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</si>
  <si>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</si>
  <si>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</si>
  <si>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</si>
  <si>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</si>
  <si>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</si>
  <si>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</si>
  <si>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</si>
  <si>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</si>
  <si>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</si>
  <si>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</si>
  <si>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</si>
  <si>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</si>
  <si>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</si>
  <si>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</si>
  <si>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</si>
  <si>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</si>
  <si>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</si>
  <si>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</si>
  <si>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</si>
  <si>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</si>
  <si>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</si>
  <si>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</si>
  <si>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</si>
  <si>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</si>
  <si>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</si>
  <si>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</si>
  <si>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</si>
  <si>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</si>
  <si>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</si>
  <si>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</si>
  <si>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</si>
  <si>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</si>
  <si>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</si>
  <si>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</si>
  <si>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</si>
  <si>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</si>
  <si>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</si>
  <si>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</si>
  <si>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</si>
  <si>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</si>
  <si>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</si>
  <si>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</si>
  <si>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</si>
  <si>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</si>
  <si>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</si>
  <si>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</si>
  <si>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</si>
  <si>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</si>
  <si>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</si>
  <si>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</si>
  <si>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</si>
  <si>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</si>
  <si>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</si>
  <si>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</si>
  <si>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</si>
  <si>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</si>
  <si>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</si>
  <si>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</si>
  <si>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</si>
  <si>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</si>
  <si>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</si>
  <si>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</si>
  <si>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</si>
  <si>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</si>
  <si>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</si>
  <si>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</si>
  <si>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</si>
  <si>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</si>
  <si>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</si>
  <si>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</si>
  <si>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</si>
  <si>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</si>
  <si>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</si>
  <si>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</si>
  <si>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</si>
  <si>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</si>
  <si>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</si>
  <si>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</si>
  <si>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</si>
  <si>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</si>
  <si>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</si>
  <si>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</si>
  <si>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</si>
  <si>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</si>
  <si>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</si>
  <si>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</si>
  <si>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</si>
  <si>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</si>
  <si>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</si>
  <si>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</si>
  <si>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</si>
  <si>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</si>
  <si>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</si>
  <si>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</si>
  <si>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</si>
  <si>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</si>
  <si>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</si>
  <si>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</si>
  <si>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</si>
  <si>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</si>
  <si>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</si>
  <si>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</si>
  <si>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</si>
  <si>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</si>
  <si>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</si>
  <si>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</si>
  <si>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</si>
  <si>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</si>
  <si>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</si>
  <si>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</si>
  <si>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</si>
  <si>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</si>
  <si>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</si>
  <si>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</si>
  <si>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</si>
  <si>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</si>
  <si>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</si>
  <si>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</si>
  <si>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</si>
  <si>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</si>
  <si>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</si>
  <si>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</si>
  <si>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</si>
  <si>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</si>
  <si>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</si>
  <si>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</si>
  <si>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</si>
  <si>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</si>
  <si>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</si>
  <si>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</si>
  <si>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</si>
  <si>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</si>
  <si>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</si>
  <si>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</si>
  <si>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</si>
  <si>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</si>
  <si>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</si>
  <si>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</si>
  <si>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</si>
  <si>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</si>
  <si>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</si>
  <si>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</si>
  <si>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</si>
  <si>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</si>
  <si>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</si>
  <si>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</si>
  <si>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</si>
  <si>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</si>
  <si>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</si>
  <si>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</si>
  <si>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</si>
  <si>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</si>
  <si>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</si>
  <si>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</si>
  <si>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</si>
  <si>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</si>
  <si>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</si>
  <si>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</si>
  <si>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</si>
  <si>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</si>
  <si>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</si>
  <si>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</si>
  <si>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</si>
  <si>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</si>
  <si>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</si>
  <si>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</si>
  <si>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</si>
  <si>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</si>
  <si>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</si>
  <si>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</si>
  <si>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</si>
  <si>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</si>
  <si>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</si>
  <si>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</si>
  <si>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</si>
  <si>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</si>
  <si>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</si>
  <si>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</si>
  <si>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</si>
  <si>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</si>
  <si>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</si>
  <si>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</si>
  <si>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</si>
  <si>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</si>
  <si>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</si>
  <si>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</si>
  <si>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</si>
  <si>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</si>
  <si>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</si>
  <si>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</si>
  <si>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</si>
  <si>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</si>
  <si>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</si>
  <si>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</si>
  <si>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</si>
  <si>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</si>
  <si>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</si>
  <si>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</si>
  <si>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</si>
  <si>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</si>
  <si>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</si>
  <si>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</si>
  <si>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</si>
  <si>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</si>
  <si>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</si>
  <si>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</si>
  <si>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</si>
  <si>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</si>
  <si>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</si>
  <si>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</si>
  <si>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</si>
  <si>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</si>
  <si>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</si>
  <si>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</si>
  <si>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</si>
  <si>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</si>
  <si>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</si>
  <si>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</si>
  <si>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</si>
  <si>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</si>
  <si>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</si>
  <si>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</si>
  <si>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</si>
  <si>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</si>
  <si>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</si>
  <si>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</si>
  <si>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</si>
  <si>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</si>
  <si>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</si>
  <si>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</si>
  <si>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</si>
  <si>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</si>
  <si>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</si>
  <si>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</si>
  <si>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</si>
  <si>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</si>
  <si>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</si>
  <si>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</si>
  <si>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</si>
  <si>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</si>
  <si>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</si>
  <si>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</si>
  <si>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</si>
  <si>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</si>
  <si>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</si>
  <si>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</si>
  <si>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</si>
  <si>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</si>
  <si>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</si>
  <si>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</si>
  <si>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</si>
  <si>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</si>
  <si>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</si>
  <si>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</si>
  <si>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</si>
  <si>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</si>
  <si>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</si>
  <si>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</si>
  <si>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</si>
  <si>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</si>
  <si>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</si>
  <si>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</si>
  <si>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</si>
  <si>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</si>
  <si>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</si>
  <si>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</si>
  <si>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</si>
  <si>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</si>
  <si>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</si>
  <si>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</si>
  <si>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</si>
  <si>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</si>
  <si>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</si>
  <si>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</si>
  <si>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</si>
  <si>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</si>
  <si>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</si>
  <si>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</si>
  <si>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</si>
  <si>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</si>
  <si>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</si>
  <si>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</si>
  <si>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</si>
  <si>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</si>
  <si>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</si>
  <si>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</si>
  <si>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</si>
  <si>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</si>
  <si>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</si>
  <si>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</si>
  <si>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</si>
  <si>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</si>
  <si>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</si>
  <si>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</si>
  <si>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</si>
  <si>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</si>
  <si>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</si>
  <si>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</si>
  <si>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</si>
  <si>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</si>
  <si>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</si>
  <si>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</si>
  <si>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</si>
  <si>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</si>
  <si>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</si>
  <si>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</si>
  <si>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</si>
  <si>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</si>
  <si>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</si>
  <si>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</si>
  <si>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</si>
  <si>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</si>
  <si>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</si>
  <si>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</si>
  <si>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</si>
  <si>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</si>
  <si>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</si>
  <si>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</si>
  <si>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</si>
  <si>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</si>
  <si>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</si>
  <si>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</si>
  <si>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</si>
  <si>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</si>
  <si>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</si>
  <si>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</si>
  <si>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</si>
  <si>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</si>
  <si>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</si>
  <si>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</si>
  <si>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</si>
  <si>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</si>
  <si>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</si>
  <si>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</si>
  <si>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</si>
  <si>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</si>
  <si>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</si>
  <si>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</si>
  <si>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</si>
  <si>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</si>
  <si>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</si>
  <si>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</si>
  <si>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</si>
  <si>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</si>
  <si>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</si>
  <si>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</si>
  <si>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</si>
  <si>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</si>
  <si>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</si>
  <si>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</si>
  <si>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</si>
  <si>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</si>
  <si>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</si>
  <si>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</si>
  <si>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</si>
  <si>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</si>
  <si>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</si>
  <si>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</si>
  <si>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</si>
  <si>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</si>
  <si>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</si>
  <si>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</si>
  <si>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</si>
  <si>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</si>
  <si>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</si>
  <si>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</si>
  <si>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</si>
  <si>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</si>
  <si>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</si>
  <si>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</si>
  <si>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</si>
  <si>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</si>
  <si>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</si>
  <si>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</si>
  <si>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</si>
  <si>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</si>
  <si>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</si>
  <si>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</si>
  <si>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</si>
  <si>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</si>
  <si>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</si>
  <si>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</si>
  <si>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</si>
  <si>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</si>
  <si>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</si>
  <si>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</si>
  <si>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</si>
  <si>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</si>
  <si>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</si>
  <si>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</si>
  <si>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</si>
  <si>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</si>
  <si>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</si>
  <si>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</si>
  <si>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</si>
  <si>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</si>
  <si>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</si>
  <si>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</si>
  <si>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</si>
  <si>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</si>
  <si>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</si>
  <si>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</si>
  <si>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</si>
  <si>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</si>
  <si>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</si>
  <si>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</si>
  <si>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</si>
  <si>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</si>
  <si>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</si>
  <si>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</si>
  <si>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</si>
  <si>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</si>
  <si>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</si>
  <si>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</si>
  <si>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</si>
  <si>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</si>
  <si>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</si>
  <si>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</si>
  <si>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</si>
  <si>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</si>
  <si>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</si>
  <si>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</si>
  <si>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</si>
  <si>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</si>
  <si>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</si>
  <si>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</si>
  <si>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</si>
  <si>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</si>
  <si>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</si>
  <si>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</si>
  <si>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</si>
  <si>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</si>
  <si>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</si>
  <si>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</si>
  <si>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</si>
  <si>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</si>
  <si>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</si>
  <si>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</si>
  <si>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</si>
  <si>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</si>
  <si>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</si>
  <si>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</si>
  <si>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</si>
  <si>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</si>
  <si>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</si>
  <si>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</si>
  <si>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</si>
  <si>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</si>
  <si>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</si>
  <si>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</si>
  <si>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</si>
  <si>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</si>
  <si>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</si>
  <si>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</si>
  <si>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</si>
  <si>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</si>
  <si>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</si>
  <si>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</si>
  <si>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</si>
  <si>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</si>
  <si>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</si>
  <si>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</si>
  <si>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</si>
  <si>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</si>
  <si>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</si>
  <si>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</si>
  <si>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</si>
  <si>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</si>
  <si>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</si>
  <si>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</si>
  <si>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</si>
  <si>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</si>
  <si>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</si>
  <si>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</si>
  <si>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</si>
  <si>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</si>
  <si>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</si>
  <si>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</si>
  <si>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</si>
  <si>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</si>
  <si>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</si>
  <si>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</si>
  <si>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</si>
  <si>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</si>
  <si>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</si>
  <si>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</si>
  <si>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</si>
  <si>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</si>
  <si>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</si>
  <si>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</si>
  <si>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</si>
  <si>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</si>
  <si>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</si>
  <si>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</si>
  <si>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</si>
  <si>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</si>
  <si>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</si>
  <si>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</si>
  <si>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</si>
  <si>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</si>
  <si>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</si>
  <si>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</si>
  <si>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</si>
  <si>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</si>
  <si>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</si>
  <si>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</si>
  <si>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</si>
  <si>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</si>
  <si>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</si>
  <si>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</si>
  <si>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</si>
  <si>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</si>
  <si>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</si>
  <si>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</si>
  <si>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</si>
  <si>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</si>
  <si>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</si>
  <si>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</si>
  <si>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</si>
  <si>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</si>
  <si>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</si>
  <si>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</si>
  <si>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</si>
  <si>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</si>
  <si>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</si>
  <si>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</si>
  <si>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</si>
  <si>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</si>
  <si>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</si>
  <si>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</si>
  <si>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</si>
  <si>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</si>
  <si>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</si>
  <si>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</si>
  <si>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</si>
  <si>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</si>
  <si>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</si>
  <si>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</si>
  <si>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</si>
  <si>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</si>
  <si>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</si>
  <si>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</si>
  <si>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</si>
  <si>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</si>
  <si>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</si>
  <si>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</si>
  <si>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</si>
  <si>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</si>
  <si>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</si>
  <si>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</si>
  <si>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</si>
  <si>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</si>
  <si>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</si>
  <si>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</si>
  <si>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</si>
  <si>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</si>
  <si>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</si>
  <si>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</si>
  <si>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</si>
  <si>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</si>
  <si>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</si>
  <si>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</si>
  <si>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</si>
  <si>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</si>
  <si>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</si>
  <si>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</si>
  <si>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</si>
  <si>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</si>
  <si>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</si>
  <si>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</si>
  <si>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</si>
  <si>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</si>
  <si>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</si>
  <si>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</si>
  <si>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</si>
  <si>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</si>
  <si>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</si>
  <si>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</si>
  <si>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</si>
  <si>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</si>
  <si>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</si>
  <si>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</si>
  <si>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</si>
  <si>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</si>
  <si>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</si>
  <si>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</si>
  <si>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</si>
  <si>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</si>
  <si>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</si>
  <si>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</si>
  <si>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</si>
  <si>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</si>
  <si>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</si>
  <si>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</si>
  <si>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</si>
  <si>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</si>
  <si>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</si>
  <si>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</si>
  <si>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</si>
  <si>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</si>
  <si>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</si>
  <si>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</si>
  <si>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</si>
  <si>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</si>
  <si>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</si>
  <si>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</si>
  <si>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</si>
  <si>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</si>
  <si>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</si>
  <si>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</si>
  <si>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</si>
  <si>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</si>
  <si>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</si>
  <si>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</si>
  <si>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</si>
  <si>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</si>
  <si>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</si>
  <si>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</si>
  <si>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</si>
  <si>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</si>
  <si>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</si>
  <si>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</si>
  <si>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</si>
  <si>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</si>
  <si>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</si>
  <si>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</si>
  <si>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</si>
  <si>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</si>
  <si>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</si>
  <si>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</si>
  <si>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</si>
  <si>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</si>
  <si>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</si>
  <si>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</si>
  <si>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</si>
  <si>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</si>
  <si>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</si>
  <si>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</si>
  <si>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</si>
  <si>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</si>
  <si>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</si>
  <si>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</si>
  <si>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</si>
  <si>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</si>
  <si>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</si>
  <si>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</si>
  <si>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</si>
  <si>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</si>
  <si>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</si>
  <si>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</si>
  <si>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</si>
  <si>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</si>
  <si>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</si>
  <si>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</si>
  <si>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</si>
  <si>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</si>
  <si>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</si>
  <si>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</si>
  <si>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</si>
  <si>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</si>
  <si>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</si>
  <si>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</si>
  <si>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</si>
  <si>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</si>
  <si>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</si>
  <si>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</si>
  <si>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</si>
  <si>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</si>
  <si>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</si>
  <si>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</si>
  <si>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</si>
  <si>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</si>
  <si>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</si>
  <si>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</si>
  <si>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</si>
  <si>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</si>
  <si>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</si>
  <si>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</si>
  <si>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</si>
  <si>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</si>
  <si>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</si>
  <si>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</si>
  <si>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</si>
  <si>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</si>
  <si>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</si>
  <si>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</si>
  <si>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</si>
  <si>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</si>
  <si>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</si>
  <si>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</si>
  <si>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</si>
  <si>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</si>
  <si>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</si>
  <si>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</si>
  <si>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</si>
  <si>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</si>
  <si>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</si>
  <si>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</si>
  <si>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</si>
  <si>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</si>
  <si>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</si>
  <si>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</si>
  <si>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</si>
  <si>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</si>
  <si>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</si>
  <si>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</si>
  <si>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</si>
  <si>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</si>
  <si>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</si>
  <si>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</si>
  <si>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</si>
  <si>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</si>
  <si>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</si>
  <si>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</si>
  <si>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</si>
  <si>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</si>
  <si>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</si>
  <si>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</si>
  <si>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</si>
  <si>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</si>
  <si>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</si>
  <si>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</si>
  <si>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</si>
  <si>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</si>
  <si>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</si>
  <si>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</si>
  <si>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</si>
  <si>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</si>
  <si>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</si>
  <si>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</si>
  <si>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</si>
  <si>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</si>
  <si>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</si>
  <si>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</si>
  <si>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</si>
  <si>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</si>
  <si>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</si>
  <si>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</si>
  <si>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</si>
  <si>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</si>
  <si>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</si>
  <si>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</si>
  <si>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</si>
  <si>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</si>
  <si>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</si>
  <si>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</si>
  <si>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</si>
  <si>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</si>
  <si>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</si>
  <si>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</si>
  <si>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</si>
  <si>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</si>
  <si>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</si>
  <si>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</si>
  <si>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</si>
  <si>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</si>
  <si>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</si>
  <si>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</si>
  <si>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</si>
  <si>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</si>
  <si>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</si>
  <si>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</si>
  <si>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</si>
  <si>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</si>
  <si>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</si>
  <si>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</si>
  <si>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</si>
  <si>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</si>
  <si>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</si>
  <si>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</si>
  <si>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</si>
  <si>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</si>
  <si>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</si>
  <si>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</si>
  <si>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</si>
  <si>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</si>
  <si>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</si>
  <si>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</si>
  <si>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</si>
  <si>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</si>
  <si>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</si>
  <si>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</si>
  <si>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</si>
  <si>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</si>
  <si>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</si>
  <si>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</si>
  <si>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</si>
  <si>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</si>
  <si>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</si>
  <si>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</si>
  <si>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</si>
  <si>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</si>
  <si>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</si>
  <si>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</si>
  <si>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</si>
  <si>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</si>
  <si>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</si>
  <si>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</si>
  <si>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</si>
  <si>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</si>
  <si>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</si>
  <si>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</si>
  <si>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</si>
  <si>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</si>
  <si>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</si>
  <si>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</si>
  <si>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</si>
  <si>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</si>
  <si>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</si>
  <si>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</si>
  <si>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</si>
  <si>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</si>
  <si>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</si>
  <si>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</si>
  <si>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</si>
  <si>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</si>
  <si>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</si>
  <si>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</si>
  <si>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</si>
  <si>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</si>
  <si>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</si>
  <si>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</si>
  <si>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</si>
  <si>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</si>
  <si>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</si>
  <si>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</si>
  <si>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</si>
  <si>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</si>
  <si>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</si>
  <si>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</si>
  <si>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</si>
  <si>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</si>
  <si>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</si>
  <si>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</si>
  <si>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</si>
  <si>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</si>
  <si>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</si>
  <si>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</si>
  <si>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</si>
  <si>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</si>
  <si>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</si>
  <si>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</si>
  <si>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</si>
  <si>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</si>
  <si>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</si>
  <si>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</si>
  <si>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</si>
  <si>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</si>
  <si>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</si>
  <si>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</si>
  <si>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</si>
  <si>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</si>
  <si>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</si>
  <si>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</si>
  <si>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</si>
  <si>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</si>
  <si>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</si>
  <si>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</si>
  <si>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</si>
  <si>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</si>
  <si>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</si>
  <si>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</si>
  <si>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</si>
  <si>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</si>
  <si>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</si>
  <si>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</si>
  <si>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</si>
  <si>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</si>
  <si>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</si>
  <si>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</si>
  <si>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</si>
  <si>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</si>
  <si>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</si>
  <si>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</si>
  <si>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</si>
  <si>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</si>
  <si>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</si>
  <si>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</si>
  <si>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</si>
  <si>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</si>
  <si>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</si>
  <si>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</si>
  <si>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</si>
  <si>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</si>
  <si>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</si>
  <si>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</si>
  <si>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</si>
  <si>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</si>
  <si>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</si>
  <si>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</si>
  <si>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</si>
  <si>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</si>
  <si>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</si>
  <si>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</si>
  <si>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</si>
  <si>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</si>
  <si>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</si>
  <si>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</si>
  <si>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</si>
  <si>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</si>
  <si>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</si>
  <si>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</si>
  <si>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</si>
  <si>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</si>
  <si>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</si>
  <si>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</si>
  <si>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</si>
  <si>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</si>
  <si>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</si>
  <si>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</si>
  <si>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</si>
  <si>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</si>
  <si>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</si>
  <si>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</si>
  <si>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</si>
  <si>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</si>
  <si>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</si>
  <si>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</si>
  <si>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</si>
  <si>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</si>
  <si>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</si>
  <si>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</si>
  <si>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</si>
  <si>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</si>
  <si>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</si>
  <si>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</si>
  <si>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</si>
  <si>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</si>
  <si>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</si>
  <si>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</si>
  <si>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</si>
  <si>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</si>
  <si>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</si>
  <si>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</si>
  <si>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</si>
  <si>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</si>
  <si>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</si>
  <si>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</si>
  <si>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</si>
  <si>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</si>
  <si>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</si>
  <si>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</si>
  <si>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</si>
  <si>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</si>
  <si>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</si>
  <si>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</si>
  <si>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</si>
  <si>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</si>
  <si>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</si>
  <si>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</si>
  <si>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</si>
  <si>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</si>
  <si>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</si>
  <si>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</si>
  <si>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</si>
  <si>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</si>
  <si>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</si>
  <si>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</si>
  <si>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</si>
  <si>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</si>
  <si>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</si>
  <si>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</si>
  <si>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</si>
  <si>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</si>
  <si>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</si>
  <si>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</si>
  <si>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</si>
  <si>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</si>
  <si>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</si>
  <si>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</si>
  <si>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</si>
  <si>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</si>
  <si>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</si>
  <si>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</si>
  <si>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</si>
  <si>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</si>
  <si>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</si>
  <si>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</si>
  <si>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</si>
  <si>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</si>
  <si>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</si>
  <si>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</si>
  <si>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</si>
  <si>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</si>
  <si>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</si>
  <si>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</si>
  <si>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</si>
  <si>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</si>
  <si>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</si>
  <si>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</si>
  <si>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</si>
  <si>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</si>
  <si>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</si>
  <si>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</si>
  <si>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</si>
  <si>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</si>
  <si>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</si>
  <si>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</si>
  <si>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</si>
  <si>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</si>
  <si>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</si>
  <si>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</si>
  <si>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</si>
  <si>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</si>
  <si>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</si>
  <si>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</si>
  <si>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</si>
  <si>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</si>
  <si>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</si>
  <si>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</si>
  <si>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</si>
  <si>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</si>
  <si>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</si>
  <si>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</si>
  <si>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</si>
  <si>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</si>
  <si>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</si>
  <si>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</si>
  <si>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</si>
  <si>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</si>
  <si>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</si>
  <si>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</si>
  <si>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</si>
  <si>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</si>
  <si>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</si>
  <si>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</si>
  <si>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</si>
  <si>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</si>
  <si>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</si>
  <si>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</si>
  <si>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</si>
  <si>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</si>
  <si>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</si>
  <si>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</si>
  <si>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</si>
  <si>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</si>
  <si>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</si>
  <si>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</si>
  <si>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</si>
  <si>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</si>
  <si>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</si>
  <si>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</si>
  <si>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</si>
  <si>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</si>
  <si>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</si>
  <si>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</si>
  <si>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</si>
  <si>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</si>
  <si>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</si>
  <si>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</si>
  <si>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</si>
  <si>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</si>
  <si>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</si>
  <si>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</si>
  <si>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</si>
  <si>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</si>
  <si>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</si>
  <si>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</si>
  <si>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</si>
  <si>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</si>
  <si>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</si>
  <si>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</si>
  <si>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</si>
  <si>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</si>
  <si>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</si>
  <si>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</si>
  <si>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</si>
  <si>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</si>
  <si>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</si>
  <si>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</si>
  <si>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</si>
  <si>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</si>
  <si>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</si>
  <si>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</si>
  <si>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</si>
  <si>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</si>
  <si>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</si>
  <si>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</si>
  <si>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</si>
  <si>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</si>
  <si>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</si>
  <si>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</si>
  <si>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</si>
  <si>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</si>
  <si>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</si>
  <si>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</si>
  <si>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</si>
  <si>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</si>
  <si>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</si>
  <si>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</si>
  <si>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</si>
  <si>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</si>
  <si>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</si>
  <si>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</si>
  <si>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</si>
  <si>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</si>
  <si>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</si>
  <si>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</si>
  <si>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</si>
  <si>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</si>
  <si>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</si>
  <si>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</si>
  <si>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</si>
  <si>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</si>
  <si>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</si>
  <si>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</si>
  <si>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</si>
  <si>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</si>
  <si>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</si>
  <si>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</si>
  <si>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</si>
  <si>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</si>
  <si>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</si>
  <si>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</si>
  <si>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</si>
  <si>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</si>
  <si>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</si>
  <si>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</si>
  <si>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</si>
  <si>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</si>
  <si>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</si>
  <si>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</si>
  <si>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</si>
  <si>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</si>
  <si>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</si>
  <si>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</si>
  <si>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</si>
  <si>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</si>
  <si>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</si>
  <si>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</si>
  <si>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</si>
  <si>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</si>
  <si>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</si>
  <si>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</si>
  <si>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</si>
  <si>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</si>
  <si>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</si>
  <si>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</si>
  <si>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</si>
  <si>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</si>
  <si>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</si>
  <si>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</si>
  <si>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</si>
  <si>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</si>
  <si>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</si>
  <si>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</si>
  <si>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</si>
  <si>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</si>
  <si>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</si>
  <si>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</si>
  <si>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</si>
  <si>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</si>
  <si>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</si>
  <si>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</si>
  <si>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</si>
  <si>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</si>
  <si>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</si>
  <si>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</si>
  <si>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</si>
  <si>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</si>
  <si>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</si>
  <si>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</si>
  <si>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</si>
  <si>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</si>
  <si>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</si>
  <si>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</si>
  <si>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</si>
  <si>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</si>
  <si>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</si>
  <si>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</si>
  <si>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</si>
  <si>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</si>
  <si>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</si>
  <si>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</si>
  <si>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</si>
  <si>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</si>
  <si>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</si>
  <si>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</si>
  <si>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</si>
  <si>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</si>
  <si>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</si>
  <si>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</si>
  <si>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</si>
  <si>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</si>
  <si>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</si>
  <si>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</si>
  <si>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</si>
  <si>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</si>
  <si>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</si>
  <si>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</si>
  <si>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</si>
  <si>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</si>
  <si>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</si>
  <si>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</si>
  <si>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</si>
  <si>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</si>
  <si>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</si>
  <si>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</si>
  <si>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</si>
  <si>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</si>
  <si>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</si>
  <si>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</si>
  <si>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</si>
  <si>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</si>
  <si>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</si>
  <si>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</si>
  <si>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</si>
  <si>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</si>
  <si>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</si>
  <si>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</si>
  <si>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</si>
  <si>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</si>
  <si>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</si>
  <si>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</si>
  <si>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</si>
  <si>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</si>
  <si>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</si>
  <si>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</si>
  <si>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</si>
  <si>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</si>
  <si>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</si>
  <si>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</si>
  <si>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</si>
  <si>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</si>
  <si>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</si>
  <si>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</si>
  <si>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</si>
  <si>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</si>
  <si>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</si>
  <si>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</si>
  <si>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</si>
  <si>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</si>
  <si>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</si>
  <si>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</si>
  <si>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</si>
  <si>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</si>
  <si>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</si>
  <si>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</si>
  <si>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</si>
  <si>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</si>
  <si>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</si>
  <si>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</si>
  <si>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</si>
  <si>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</si>
  <si>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</si>
  <si>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</si>
  <si>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</si>
  <si>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</si>
  <si>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</si>
  <si>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</si>
  <si>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</si>
  <si>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</si>
  <si>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</si>
  <si>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</si>
  <si>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</si>
  <si>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</si>
  <si>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</si>
  <si>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</si>
  <si>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</si>
  <si>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</si>
  <si>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</si>
  <si>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</si>
  <si>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</si>
  <si>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</si>
  <si>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</si>
  <si>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</si>
  <si>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</si>
  <si>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</si>
  <si>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</si>
  <si>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</si>
  <si>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</si>
  <si>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</si>
  <si>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</si>
  <si>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</si>
  <si>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</si>
  <si>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</si>
  <si>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</si>
  <si>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</si>
  <si>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</si>
  <si>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</si>
  <si>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</si>
  <si>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</si>
  <si>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</si>
  <si>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</si>
  <si>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</si>
  <si>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</si>
  <si>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</si>
  <si>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</si>
  <si>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</si>
  <si>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</si>
  <si>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</si>
  <si>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</si>
  <si>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</si>
  <si>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</si>
  <si>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</si>
  <si>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</si>
  <si>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</si>
  <si>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</si>
  <si>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</si>
  <si>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</si>
  <si>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</si>
  <si>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</si>
  <si>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</si>
  <si>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</si>
  <si>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</si>
  <si>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</si>
  <si>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</si>
  <si>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</si>
  <si>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</si>
  <si>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</si>
  <si>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</si>
  <si>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</si>
  <si>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</si>
  <si>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</si>
  <si>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</si>
  <si>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</si>
  <si>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</si>
  <si>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</si>
  <si>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</si>
  <si>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</si>
  <si>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</si>
  <si>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</si>
  <si>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</si>
  <si>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</si>
  <si>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</si>
  <si>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</si>
  <si>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</si>
  <si>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</si>
  <si>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</si>
  <si>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</si>
  <si>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</si>
  <si>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</si>
  <si>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</si>
  <si>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</si>
  <si>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</si>
  <si>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</si>
  <si>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</si>
  <si>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</si>
  <si>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</si>
  <si>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</si>
  <si>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</si>
  <si>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</si>
  <si>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</si>
  <si>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</si>
  <si>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</si>
  <si>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</si>
  <si>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</si>
  <si>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</si>
  <si>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</si>
  <si>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</si>
  <si>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</si>
  <si>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</si>
  <si>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</si>
  <si>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</si>
  <si>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</si>
  <si>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</si>
  <si>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</si>
  <si>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</si>
  <si>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</si>
  <si>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</si>
  <si>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</si>
  <si>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</si>
  <si>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</si>
  <si>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</si>
  <si>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</si>
  <si>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</si>
  <si>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</si>
  <si>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</si>
  <si>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</si>
  <si>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</si>
  <si>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</si>
  <si>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</si>
  <si>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</si>
  <si>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</si>
  <si>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</si>
  <si>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</si>
  <si>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</si>
  <si>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</si>
  <si>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</si>
  <si>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</si>
  <si>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</si>
  <si>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</si>
  <si>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</si>
  <si>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</si>
  <si>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</si>
  <si>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</si>
  <si>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</si>
  <si>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</si>
  <si>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</si>
  <si>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</si>
  <si>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</si>
  <si>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</si>
  <si>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</si>
  <si>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</si>
  <si>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</si>
  <si>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</si>
  <si>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</si>
  <si>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</si>
  <si>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</si>
  <si>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</si>
  <si>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</si>
  <si>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</si>
  <si>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</si>
  <si>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</si>
  <si>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</si>
  <si>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</si>
  <si>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</si>
  <si>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</si>
  <si>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</si>
  <si>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</si>
  <si>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</si>
  <si>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</si>
  <si>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</si>
  <si>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</si>
  <si>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</si>
  <si>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</si>
  <si>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</si>
  <si>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</si>
  <si>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</si>
  <si>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</si>
  <si>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</si>
  <si>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</si>
  <si>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</si>
  <si>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</si>
  <si>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</si>
  <si>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</si>
  <si>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</si>
  <si>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</si>
  <si>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</si>
  <si>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</si>
  <si>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</si>
  <si>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</si>
  <si>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</si>
  <si>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</si>
  <si>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</si>
  <si>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</si>
  <si>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</si>
  <si>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</si>
  <si>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</si>
  <si>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</si>
  <si>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</si>
  <si>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</si>
  <si>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</si>
  <si>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</si>
  <si>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</si>
  <si>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</si>
  <si>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</si>
  <si>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</si>
  <si>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</si>
  <si>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</si>
  <si>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</si>
  <si>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</si>
  <si>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</si>
  <si>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</si>
  <si>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</si>
  <si>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</si>
  <si>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</si>
  <si>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</si>
  <si>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</si>
  <si>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</si>
  <si>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</si>
  <si>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</si>
  <si>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</si>
  <si>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</si>
  <si>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</si>
  <si>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</si>
  <si>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</si>
  <si>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</si>
  <si>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</si>
  <si>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</si>
  <si>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</si>
  <si>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</si>
  <si>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</si>
  <si>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</si>
  <si>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</si>
  <si>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</si>
  <si>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</si>
  <si>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</si>
  <si>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</si>
  <si>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</si>
  <si>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</si>
  <si>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</si>
  <si>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</si>
  <si>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</si>
  <si>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</si>
  <si>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</si>
  <si>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</si>
  <si>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</si>
  <si>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</si>
  <si>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</si>
  <si>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</si>
  <si>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</si>
  <si>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</si>
  <si>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</si>
  <si>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</si>
  <si>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</si>
  <si>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</si>
  <si>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</si>
  <si>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</si>
  <si>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</si>
  <si>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</si>
  <si>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</si>
  <si>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</si>
  <si>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</si>
  <si>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</si>
  <si>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</si>
  <si>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</si>
  <si>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</si>
  <si>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</si>
  <si>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</si>
  <si>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</si>
  <si>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</si>
  <si>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</si>
  <si>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</si>
  <si>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</si>
  <si>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</si>
  <si>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</si>
  <si>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</si>
  <si>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</si>
  <si>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</si>
  <si>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</si>
  <si>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</si>
  <si>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</si>
  <si>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</si>
  <si>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</si>
  <si>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</si>
  <si>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</si>
  <si>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</si>
  <si>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</si>
  <si>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</si>
  <si>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</si>
  <si>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</si>
  <si>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</si>
  <si>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</si>
  <si>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</si>
  <si>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</si>
  <si>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</si>
  <si>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</si>
  <si>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</si>
  <si>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</si>
  <si>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</si>
  <si>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</si>
  <si>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</si>
  <si>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</si>
  <si>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</si>
  <si>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</si>
  <si>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</si>
  <si>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</si>
  <si>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</si>
  <si>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</si>
  <si>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</si>
  <si>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</si>
  <si>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</si>
  <si>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</si>
  <si>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</si>
  <si>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</si>
  <si>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</si>
  <si>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</si>
  <si>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</si>
  <si>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</si>
  <si>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</si>
  <si>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</si>
  <si>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</si>
  <si>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</si>
  <si>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</si>
  <si>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</si>
  <si>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</si>
  <si>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</si>
  <si>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</si>
  <si>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</si>
  <si>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</si>
  <si>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</si>
  <si>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</si>
  <si>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</si>
  <si>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</si>
  <si>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</si>
  <si>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</si>
  <si>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</si>
  <si>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</si>
  <si>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</si>
  <si>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</si>
  <si>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</si>
  <si>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</si>
  <si>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</si>
  <si>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</si>
  <si>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</si>
  <si>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</si>
  <si>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</si>
  <si>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</si>
  <si>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</si>
  <si>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</si>
  <si>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</si>
  <si>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</si>
  <si>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</si>
  <si>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</si>
  <si>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</si>
  <si>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</si>
  <si>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</si>
  <si>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</si>
  <si>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</si>
  <si>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</si>
  <si>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</si>
  <si>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</si>
  <si>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</si>
  <si>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</si>
  <si>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</si>
  <si>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</si>
  <si>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</si>
  <si>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</si>
  <si>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</si>
  <si>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</si>
  <si>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</si>
  <si>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</si>
  <si>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</si>
  <si>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</si>
  <si>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</si>
  <si>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</si>
  <si>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</si>
  <si>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</si>
  <si>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</si>
  <si>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</si>
  <si>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</si>
  <si>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</si>
  <si>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</si>
  <si>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</si>
  <si>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</si>
  <si>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</si>
  <si>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</si>
  <si>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</si>
  <si>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</si>
  <si>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</si>
  <si>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</si>
  <si>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</si>
  <si>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</si>
  <si>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</si>
  <si>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</si>
  <si>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</si>
  <si>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</si>
  <si>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</si>
  <si>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</si>
  <si>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</si>
  <si>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</si>
  <si>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</si>
  <si>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</si>
  <si>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</si>
  <si>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</si>
  <si>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</si>
  <si>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</si>
  <si>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</si>
  <si>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</si>
  <si>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</si>
  <si>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</si>
  <si>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</si>
  <si>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</si>
  <si>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</si>
  <si>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</si>
  <si>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</si>
  <si>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</si>
  <si>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</si>
  <si>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</si>
  <si>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</si>
  <si>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</si>
  <si>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</si>
  <si>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</si>
  <si>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</si>
  <si>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</si>
  <si>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</si>
  <si>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</si>
  <si>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</si>
  <si>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</si>
  <si>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</si>
  <si>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</si>
  <si>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</si>
  <si>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</si>
  <si>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</si>
  <si>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</si>
  <si>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</si>
  <si>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</si>
  <si>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</si>
  <si>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</si>
  <si>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</si>
  <si>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</si>
  <si>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</si>
  <si>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</si>
  <si>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</si>
  <si>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</si>
  <si>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</si>
  <si>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</si>
  <si>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</si>
  <si>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</si>
  <si>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</si>
  <si>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</si>
  <si>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</si>
  <si>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</si>
  <si>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</si>
  <si>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</si>
  <si>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</si>
  <si>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</si>
  <si>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</si>
  <si>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</si>
  <si>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</si>
  <si>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</si>
  <si>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</si>
  <si>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</si>
  <si>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</si>
  <si>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</si>
  <si>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</si>
  <si>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</si>
  <si>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</si>
  <si>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</si>
  <si>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</si>
  <si>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</si>
  <si>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</si>
  <si>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</si>
  <si>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</si>
  <si>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</si>
  <si>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</si>
  <si>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</si>
  <si>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</si>
  <si>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</si>
  <si>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</si>
  <si>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</si>
  <si>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</si>
  <si>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</si>
  <si>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</si>
  <si>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</si>
  <si>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</si>
  <si>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</si>
  <si>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</si>
  <si>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</si>
  <si>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</si>
  <si>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</si>
  <si>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</si>
  <si>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</si>
  <si>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</si>
  <si>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</si>
  <si>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</si>
  <si>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</si>
  <si>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</si>
  <si>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</si>
  <si>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</si>
  <si>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</si>
  <si>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</si>
  <si>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</si>
  <si>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</si>
  <si>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</si>
  <si>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</si>
  <si>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</si>
  <si>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</si>
  <si>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</si>
  <si>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</si>
  <si>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</si>
  <si>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</si>
  <si>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</si>
  <si>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</si>
  <si>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</si>
  <si>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</si>
  <si>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</si>
  <si>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</si>
  <si>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</si>
  <si>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</si>
  <si>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</si>
  <si>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</si>
  <si>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</si>
  <si>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</si>
  <si>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</si>
  <si>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</si>
  <si>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</si>
  <si>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</si>
  <si>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</si>
  <si>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</si>
  <si>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</si>
  <si>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</si>
  <si>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</si>
  <si>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</si>
  <si>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</si>
  <si>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</si>
  <si>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</si>
  <si>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</si>
  <si>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</si>
  <si>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</si>
  <si>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</si>
  <si>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</si>
  <si>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</si>
  <si>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</si>
  <si>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</si>
  <si>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</si>
  <si>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</si>
  <si>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</si>
  <si>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</si>
  <si>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</si>
  <si>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</si>
  <si>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</si>
  <si>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</si>
  <si>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</si>
  <si>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</si>
  <si>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</si>
  <si>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</si>
  <si>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</si>
  <si>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</si>
  <si>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</si>
  <si>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</si>
  <si>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</si>
  <si>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</si>
  <si>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</si>
  <si>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</si>
  <si>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</si>
  <si>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</si>
  <si>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</si>
  <si>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</si>
  <si>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</si>
  <si>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</si>
  <si>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</si>
  <si>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</si>
  <si>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</si>
  <si>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</si>
  <si>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</si>
  <si>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</si>
  <si>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</si>
  <si>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</si>
  <si>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</si>
  <si>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</si>
  <si>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</si>
  <si>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</si>
  <si>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</si>
  <si>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</si>
  <si>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</si>
  <si>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</si>
  <si>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</si>
  <si>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</si>
  <si>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</si>
  <si>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</si>
  <si>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</si>
  <si>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</si>
  <si>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</si>
  <si>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</si>
  <si>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</si>
  <si>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</si>
  <si>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</si>
  <si>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</si>
  <si>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</si>
  <si>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</si>
  <si>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</si>
  <si>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</si>
  <si>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</si>
  <si>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</si>
  <si>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</si>
  <si>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</si>
  <si>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</si>
  <si>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</si>
  <si>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</si>
  <si>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</si>
  <si>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</si>
  <si>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</si>
  <si>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</si>
  <si>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</si>
  <si>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</si>
  <si>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</si>
  <si>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</si>
  <si>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</si>
  <si>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</si>
  <si>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</si>
  <si>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</si>
  <si>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</si>
  <si>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</si>
  <si>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</si>
  <si>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</si>
  <si>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</si>
  <si>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</si>
  <si>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</si>
  <si>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</si>
  <si>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</si>
  <si>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</si>
  <si>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</si>
  <si>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</si>
  <si>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</si>
  <si>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</si>
  <si>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</si>
  <si>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</si>
  <si>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</si>
  <si>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</si>
  <si>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</si>
  <si>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</si>
  <si>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</si>
  <si>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</si>
  <si>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</si>
  <si>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</si>
  <si>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</si>
  <si>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</si>
  <si>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</si>
  <si>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</si>
  <si>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</si>
  <si>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</si>
  <si>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</si>
  <si>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</si>
  <si>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</si>
  <si>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</si>
  <si>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</si>
  <si>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</si>
  <si>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</si>
  <si>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</si>
  <si>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</si>
  <si>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</si>
  <si>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</si>
  <si>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</si>
  <si>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</si>
  <si>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</si>
  <si>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</si>
  <si>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</si>
  <si>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</si>
  <si>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</si>
  <si>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</si>
  <si>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</si>
  <si>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</si>
  <si>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</si>
  <si>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</si>
  <si>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</si>
  <si>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</si>
  <si>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</si>
  <si>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</si>
  <si>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</si>
  <si>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</si>
  <si>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</si>
  <si>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</si>
  <si>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</si>
  <si>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</si>
  <si>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</si>
  <si>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</si>
  <si>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</si>
  <si>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</si>
  <si>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</si>
  <si>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</si>
  <si>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</si>
  <si>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</si>
  <si>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</si>
  <si>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</si>
  <si>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</si>
  <si>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</si>
  <si>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</si>
  <si>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</si>
  <si>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</si>
  <si>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</si>
  <si>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</si>
  <si>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</si>
  <si>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</si>
  <si>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</si>
  <si>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</si>
  <si>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</si>
  <si>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</si>
  <si>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</si>
  <si>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</si>
  <si>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</si>
  <si>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</si>
  <si>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</si>
  <si>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</si>
  <si>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</si>
  <si>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</si>
  <si>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</si>
  <si>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</si>
  <si>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</si>
  <si>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</si>
  <si>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</si>
  <si>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</si>
  <si>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</si>
  <si>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</si>
  <si>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</si>
  <si>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</si>
  <si>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</si>
  <si>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</si>
  <si>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</si>
  <si>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</si>
  <si>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</si>
  <si>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</si>
  <si>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</si>
  <si>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</si>
  <si>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</si>
  <si>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</si>
  <si>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</si>
  <si>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</si>
  <si>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</si>
  <si>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</si>
  <si>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</si>
  <si>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</si>
  <si>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</si>
  <si>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</si>
  <si>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</si>
  <si>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</si>
  <si>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</si>
  <si>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</si>
  <si>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</si>
  <si>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</si>
  <si>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</si>
  <si>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</si>
  <si>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</si>
  <si>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</si>
  <si>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</si>
  <si>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</si>
  <si>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</si>
  <si>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</si>
  <si>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</si>
  <si>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</si>
  <si>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</si>
  <si>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</si>
  <si>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</si>
  <si>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</si>
  <si>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</si>
  <si>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</si>
  <si>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</si>
  <si>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</si>
  <si>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</si>
  <si>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</si>
  <si>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</si>
  <si>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</si>
  <si>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</si>
  <si>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</si>
  <si>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</si>
  <si>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</si>
  <si>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</si>
  <si>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</si>
  <si>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</si>
  <si>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</si>
  <si>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</si>
  <si>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</si>
  <si>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</si>
  <si>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</si>
  <si>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</si>
  <si>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</si>
  <si>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</si>
  <si>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</si>
  <si>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</si>
  <si>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</si>
  <si>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</si>
  <si>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</si>
  <si>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</si>
  <si>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</si>
  <si>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</si>
  <si>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</si>
  <si>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</si>
  <si>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</si>
  <si>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</si>
  <si>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</si>
  <si>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</si>
  <si>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</si>
  <si>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</si>
  <si>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</si>
  <si>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</si>
  <si>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</si>
  <si>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</si>
  <si>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</si>
  <si>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</si>
  <si>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</si>
  <si>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</si>
  <si>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</si>
  <si>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</si>
  <si>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</si>
  <si>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</si>
  <si>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</si>
  <si>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</si>
  <si>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</si>
  <si>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</si>
  <si>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</si>
  <si>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</si>
  <si>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</si>
  <si>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</si>
  <si>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</si>
  <si>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</si>
  <si>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</si>
  <si>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</si>
  <si>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</si>
  <si>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</si>
  <si>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</si>
  <si>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</si>
  <si>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</si>
  <si>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</si>
  <si>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</si>
  <si>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</si>
  <si>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</si>
  <si>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</si>
  <si>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</si>
  <si>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</si>
  <si>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</si>
  <si>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</si>
  <si>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</si>
  <si>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</si>
  <si>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</si>
  <si>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</si>
  <si>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</si>
  <si>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</si>
  <si>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</si>
  <si>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</si>
  <si>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</si>
  <si>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</si>
  <si>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</si>
  <si>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</si>
  <si>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</si>
  <si>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</si>
  <si>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</si>
  <si>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</si>
  <si>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</si>
  <si>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</si>
  <si>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</si>
  <si>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</si>
  <si>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</si>
  <si>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</si>
  <si>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</si>
  <si>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</si>
  <si>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</si>
  <si>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</si>
  <si>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</si>
  <si>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</si>
  <si>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</si>
  <si>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</si>
  <si>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</si>
  <si>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</si>
  <si>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</si>
  <si>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</si>
  <si>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</si>
  <si>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</si>
  <si>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</si>
  <si>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</si>
  <si>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</si>
  <si>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</si>
  <si>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</si>
  <si>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</si>
  <si>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</si>
  <si>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</si>
  <si>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</si>
  <si>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</si>
  <si>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</si>
  <si>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</si>
  <si>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</si>
  <si>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</si>
  <si>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</si>
  <si>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</si>
  <si>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</si>
  <si>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</si>
  <si>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</si>
  <si>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</si>
  <si>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</si>
  <si>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</si>
  <si>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</si>
  <si>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</si>
  <si>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</si>
  <si>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</si>
  <si>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</si>
  <si>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</si>
  <si>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</si>
  <si>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</si>
  <si>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</si>
  <si>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</si>
  <si>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</si>
  <si>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</si>
  <si>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</si>
  <si>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</si>
  <si>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</si>
  <si>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</si>
  <si>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</si>
  <si>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</si>
  <si>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</si>
  <si>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</si>
  <si>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</si>
  <si>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</si>
  <si>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</si>
  <si>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</si>
  <si>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</si>
  <si>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</si>
  <si>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</si>
  <si>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</si>
  <si>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</si>
  <si>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</si>
  <si>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</si>
  <si>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</si>
  <si>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</si>
  <si>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</si>
  <si>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</si>
  <si>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</si>
  <si>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</si>
  <si>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</si>
  <si>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</si>
  <si>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</si>
  <si>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</si>
  <si>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</si>
  <si>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</si>
  <si>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</si>
  <si>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</si>
  <si>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</si>
  <si>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</si>
  <si>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</si>
  <si>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</si>
  <si>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</si>
  <si>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</si>
  <si>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</si>
  <si>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</si>
  <si>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</si>
  <si>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</si>
  <si>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</si>
  <si>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</si>
  <si>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</si>
  <si>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</si>
  <si>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</si>
  <si>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</si>
  <si>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</si>
  <si>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</si>
  <si>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</si>
  <si>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</si>
  <si>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</si>
  <si>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</si>
  <si>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</si>
  <si>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</si>
  <si>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</si>
  <si>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</si>
  <si>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</si>
  <si>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</si>
  <si>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</si>
  <si>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</si>
  <si>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</si>
  <si>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</si>
  <si>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</si>
  <si>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</si>
  <si>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</si>
  <si>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</si>
  <si>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</si>
  <si>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</si>
  <si>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</si>
  <si>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</si>
  <si>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</si>
  <si>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</si>
  <si>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</si>
  <si>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</si>
  <si>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</si>
  <si>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</si>
  <si>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</si>
  <si>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</si>
  <si>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</si>
  <si>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</si>
  <si>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</si>
  <si>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</si>
  <si>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</si>
  <si>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</si>
  <si>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</si>
  <si>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</si>
  <si>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</si>
  <si>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</si>
  <si>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</si>
  <si>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</si>
  <si>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</si>
  <si>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</si>
  <si>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</si>
  <si>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</si>
  <si>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</si>
  <si>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</si>
  <si>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</si>
  <si>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</si>
  <si>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</si>
  <si>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</si>
  <si>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</si>
  <si>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</si>
  <si>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</si>
  <si>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</si>
  <si>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</si>
  <si>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</si>
  <si>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</si>
  <si>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</si>
  <si>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</si>
  <si>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</si>
  <si>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</si>
  <si>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</si>
  <si>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</si>
  <si>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</si>
  <si>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</si>
  <si>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</si>
  <si>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</si>
  <si>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</si>
  <si>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</si>
  <si>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</si>
  <si>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</si>
  <si>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</si>
  <si>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</si>
  <si>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</si>
  <si>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</si>
  <si>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</si>
  <si>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</si>
  <si>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</si>
  <si>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</si>
  <si>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</si>
  <si>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</si>
  <si>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</si>
  <si>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</si>
  <si>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</si>
  <si>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</si>
  <si>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</si>
  <si>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</si>
  <si>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</si>
  <si>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</si>
  <si>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</si>
  <si>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</si>
  <si>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</si>
  <si>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</si>
  <si>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</si>
  <si>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</si>
  <si>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</si>
  <si>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</si>
  <si>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</si>
  <si>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</si>
  <si>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</si>
  <si>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</si>
  <si>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</si>
  <si>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</si>
  <si>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</si>
  <si>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</si>
  <si>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</si>
  <si>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</si>
  <si>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</si>
  <si>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</si>
  <si>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</si>
  <si>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</si>
  <si>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</si>
  <si>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</si>
  <si>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</si>
  <si>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</si>
  <si>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</si>
  <si>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</si>
  <si>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</si>
  <si>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</si>
  <si>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</si>
  <si>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</si>
  <si>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</si>
  <si>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</si>
  <si>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</si>
  <si>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</si>
  <si>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</si>
  <si>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</si>
  <si>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</si>
  <si>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</si>
  <si>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</si>
  <si>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</si>
  <si>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</si>
  <si>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</si>
  <si>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</si>
  <si>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</si>
  <si>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</si>
  <si>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</si>
  <si>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</si>
  <si>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</si>
  <si>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</si>
  <si>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</si>
  <si>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</si>
  <si>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</si>
  <si>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</si>
  <si>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</si>
  <si>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</si>
  <si>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</si>
  <si>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</si>
  <si>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</si>
  <si>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</si>
  <si>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</si>
  <si>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</si>
  <si>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</si>
  <si>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</si>
  <si>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</si>
  <si>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</si>
  <si>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</si>
  <si>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</si>
  <si>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</si>
  <si>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</si>
  <si>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</si>
  <si>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</si>
  <si>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</si>
  <si>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</si>
  <si>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</si>
  <si>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</si>
  <si>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</si>
  <si>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</si>
  <si>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</si>
  <si>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</si>
  <si>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</si>
  <si>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</si>
  <si>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</si>
  <si>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</si>
  <si>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</si>
  <si>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</si>
  <si>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</si>
  <si>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</si>
  <si>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</si>
  <si>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</si>
  <si>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</si>
  <si>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</si>
  <si>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</si>
  <si>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</si>
  <si>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</si>
  <si>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</si>
  <si>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</si>
  <si>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</si>
  <si>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</si>
  <si>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</si>
  <si>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</si>
  <si>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</si>
  <si>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</si>
  <si>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</si>
  <si>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</si>
  <si>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</si>
  <si>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</si>
  <si>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</si>
  <si>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</si>
  <si>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</si>
  <si>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</si>
  <si>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</si>
  <si>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</si>
  <si>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</si>
  <si>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</si>
  <si>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</si>
  <si>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</si>
  <si>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</si>
  <si>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</si>
  <si>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</si>
  <si>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</si>
  <si>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</si>
  <si>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</si>
  <si>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</si>
  <si>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</si>
  <si>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</si>
  <si>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</si>
  <si>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</si>
  <si>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</si>
  <si>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</si>
  <si>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</si>
  <si>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</si>
  <si>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</si>
  <si>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</si>
  <si>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</si>
  <si>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</si>
  <si>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</si>
  <si>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</si>
  <si>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</si>
  <si>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</si>
  <si>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</si>
  <si>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</si>
  <si>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</si>
  <si>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</si>
  <si>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</si>
  <si>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</si>
  <si>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</si>
  <si>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</si>
  <si>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</si>
  <si>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</si>
  <si>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</si>
  <si>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</si>
  <si>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</si>
  <si>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</si>
  <si>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</si>
  <si>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</si>
  <si>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</si>
  <si>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</si>
  <si>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</si>
  <si>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</si>
  <si>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</si>
  <si>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</si>
  <si>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</si>
  <si>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</si>
  <si>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</si>
  <si>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</si>
  <si>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</si>
  <si>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</si>
  <si>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</si>
  <si>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</si>
  <si>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</si>
  <si>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</si>
  <si>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</si>
  <si>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</si>
  <si>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</si>
  <si>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</si>
  <si>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</si>
  <si>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</si>
  <si>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</si>
  <si>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</si>
  <si>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</si>
  <si>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</si>
  <si>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</si>
  <si>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</si>
  <si>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</si>
  <si>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</si>
  <si>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</si>
  <si>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</si>
  <si>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</si>
  <si>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</si>
  <si>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</si>
  <si>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</si>
  <si>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</si>
  <si>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</si>
  <si>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</si>
  <si>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</si>
  <si>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</si>
  <si>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</si>
  <si>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</si>
  <si>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</si>
  <si>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</si>
  <si>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</si>
  <si>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</si>
  <si>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</si>
  <si>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</si>
  <si>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</si>
  <si>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</si>
  <si>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</si>
  <si>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</si>
  <si>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</si>
  <si>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</si>
  <si>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</si>
  <si>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</si>
  <si>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</si>
  <si>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</si>
  <si>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</si>
  <si>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</si>
  <si>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</si>
  <si>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</si>
  <si>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</si>
  <si>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</si>
  <si>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</si>
  <si>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</si>
  <si>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</si>
  <si>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</si>
  <si>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</si>
  <si>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</si>
  <si>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</si>
  <si>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</si>
  <si>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</si>
  <si>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</si>
  <si>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</si>
  <si>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</si>
  <si>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</si>
  <si>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</si>
  <si>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</si>
  <si>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</si>
  <si>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</si>
  <si>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</si>
  <si>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</si>
  <si>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</si>
  <si>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</si>
  <si>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</si>
  <si>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</si>
  <si>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</si>
  <si>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</si>
  <si>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</si>
  <si>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</si>
  <si>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</si>
  <si>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</si>
  <si>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</si>
  <si>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</si>
  <si>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</si>
  <si>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</si>
  <si>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</si>
  <si>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</si>
  <si>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</si>
  <si>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</si>
  <si>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</si>
  <si>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</si>
  <si>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</si>
  <si>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</si>
  <si>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</si>
  <si>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</si>
  <si>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</si>
  <si>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</si>
  <si>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</si>
  <si>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</si>
  <si>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</si>
  <si>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</si>
  <si>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</si>
  <si>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</si>
  <si>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</si>
  <si>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</si>
  <si>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</si>
  <si>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</si>
  <si>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</si>
  <si>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</si>
  <si>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</si>
  <si>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</si>
  <si>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</si>
  <si>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</si>
  <si>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</si>
  <si>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</si>
  <si>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</si>
  <si>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</si>
  <si>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</si>
  <si>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</si>
  <si>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</si>
  <si>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</si>
  <si>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</si>
  <si>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</si>
  <si>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</si>
  <si>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</si>
  <si>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</si>
  <si>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</si>
  <si>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</si>
  <si>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</si>
  <si>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</si>
  <si>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</si>
  <si>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</si>
  <si>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</si>
  <si>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</si>
  <si>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</si>
  <si>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</si>
  <si>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</si>
  <si>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</si>
  <si>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</si>
  <si>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</si>
  <si>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</si>
  <si>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</si>
  <si>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</si>
  <si>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</si>
  <si>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</si>
  <si>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</si>
  <si>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</si>
  <si>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</si>
  <si>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</si>
  <si>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</si>
  <si>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</si>
  <si>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</si>
  <si>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</si>
  <si>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</si>
  <si>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</si>
  <si>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</si>
  <si>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</si>
  <si>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</si>
  <si>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</si>
  <si>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</si>
  <si>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</si>
  <si>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</si>
  <si>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</si>
  <si>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</si>
  <si>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</si>
  <si>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</si>
  <si>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</si>
  <si>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</si>
  <si>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</si>
  <si>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</si>
  <si>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</si>
  <si>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</si>
  <si>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</si>
  <si>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</si>
  <si>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</si>
  <si>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</si>
  <si>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</si>
  <si>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</si>
  <si>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</si>
  <si>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</si>
  <si>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</si>
  <si>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</si>
  <si>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</si>
  <si>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</si>
  <si>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</si>
  <si>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</si>
  <si>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</si>
  <si>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</si>
  <si>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</si>
  <si>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</si>
  <si>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</si>
  <si>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</si>
  <si>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</si>
  <si>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</si>
  <si>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</si>
  <si>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</si>
  <si>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</si>
  <si>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</si>
  <si>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</si>
  <si>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</si>
  <si>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</si>
  <si>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</si>
  <si>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</si>
  <si>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</si>
  <si>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</si>
  <si>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</si>
  <si>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</si>
  <si>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</si>
  <si>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</si>
  <si>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</si>
  <si>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</si>
  <si>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</si>
  <si>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</si>
  <si>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</si>
  <si>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</si>
  <si>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</si>
  <si>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</si>
  <si>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</si>
  <si>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</si>
  <si>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</si>
  <si>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</si>
  <si>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</si>
  <si>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</si>
  <si>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</si>
  <si>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</si>
  <si>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</si>
  <si>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</si>
  <si>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</si>
  <si>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</si>
  <si>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</si>
  <si>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</si>
  <si>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</si>
  <si>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</si>
  <si>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</si>
  <si>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</si>
  <si>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</si>
  <si>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</si>
  <si>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</si>
  <si>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</si>
  <si>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</si>
  <si>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</si>
  <si>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</si>
  <si>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</si>
  <si>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</si>
  <si>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</si>
  <si>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</si>
  <si>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</si>
  <si>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</si>
  <si>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</si>
  <si>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</si>
  <si>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</si>
  <si>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</si>
  <si>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</si>
  <si>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</si>
  <si>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</si>
  <si>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</si>
  <si>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</si>
  <si>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</si>
  <si>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</si>
  <si>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</si>
  <si>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</si>
  <si>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</si>
  <si>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</si>
  <si>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</si>
  <si>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</si>
  <si>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</si>
  <si>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</si>
  <si>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</si>
  <si>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</si>
  <si>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</si>
  <si>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</si>
  <si>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</si>
  <si>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</si>
  <si>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</si>
  <si>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</si>
  <si>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</si>
  <si>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</si>
  <si>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</si>
  <si>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</si>
  <si>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</si>
  <si>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</si>
  <si>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</si>
  <si>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</si>
  <si>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</si>
  <si>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</si>
  <si>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</si>
  <si>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</si>
  <si>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</si>
  <si>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</si>
  <si>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</si>
  <si>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</si>
  <si>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</si>
  <si>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</si>
  <si>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</si>
  <si>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</si>
  <si>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</si>
  <si>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</si>
  <si>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</si>
  <si>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</si>
  <si>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</si>
  <si>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</si>
  <si>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</si>
  <si>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</si>
  <si>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</si>
  <si>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</si>
  <si>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</si>
  <si>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</si>
  <si>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</si>
  <si>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</si>
  <si>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</si>
  <si>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</si>
  <si>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</si>
  <si>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</si>
  <si>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</si>
  <si>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</si>
  <si>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</si>
  <si>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</si>
  <si>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</si>
  <si>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</si>
  <si>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</si>
  <si>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</si>
  <si>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</si>
  <si>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</si>
  <si>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</si>
  <si>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</si>
  <si>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</si>
  <si>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</si>
  <si>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</si>
  <si>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</si>
  <si>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</si>
  <si>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</si>
  <si>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</si>
  <si>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</si>
  <si>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</si>
  <si>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</si>
  <si>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</si>
  <si>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</si>
  <si>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</si>
  <si>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</si>
  <si>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</si>
  <si>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</si>
  <si>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</si>
  <si>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</si>
  <si>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</si>
  <si>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</si>
  <si>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</si>
  <si>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</si>
  <si>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</si>
  <si>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</si>
  <si>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</si>
  <si>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</si>
  <si>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</si>
  <si>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</si>
  <si>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</si>
  <si>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</si>
  <si>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</si>
  <si>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</si>
  <si>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</si>
  <si>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</si>
  <si>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</si>
  <si>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</si>
  <si>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</si>
  <si>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</si>
  <si>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</si>
  <si>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</si>
  <si>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</si>
  <si>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</si>
  <si>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</si>
  <si>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</si>
  <si>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</si>
  <si>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</si>
  <si>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</si>
  <si>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</si>
  <si>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</si>
  <si>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</si>
  <si>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</si>
  <si>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</si>
  <si>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</si>
  <si>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</si>
  <si>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</si>
  <si>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</si>
  <si>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</si>
  <si>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</si>
  <si>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</si>
  <si>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</si>
  <si>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</si>
  <si>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</si>
  <si>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</si>
  <si>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</si>
  <si>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</si>
  <si>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</si>
  <si>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</si>
  <si>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</si>
  <si>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</si>
  <si>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</si>
  <si>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</si>
  <si>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</si>
  <si>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</si>
  <si>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</si>
  <si>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</si>
  <si>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</si>
  <si>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</si>
  <si>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</si>
  <si>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</si>
  <si>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</si>
  <si>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</si>
  <si>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</si>
  <si>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</si>
  <si>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</si>
  <si>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</si>
  <si>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</si>
  <si>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</si>
  <si>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</si>
  <si>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</si>
  <si>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</si>
  <si>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</si>
  <si>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</si>
  <si>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</si>
  <si>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</si>
  <si>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</si>
  <si>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</si>
  <si>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</si>
  <si>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</si>
  <si>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</si>
  <si>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</si>
  <si>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</si>
  <si>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</si>
  <si>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</si>
  <si>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</si>
  <si>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</si>
  <si>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</si>
  <si>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</si>
  <si>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</si>
  <si>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</si>
  <si>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</si>
  <si>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</si>
  <si>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</si>
  <si>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</si>
  <si>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</si>
  <si>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</si>
  <si>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</si>
  <si>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</si>
  <si>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</si>
  <si>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</si>
  <si>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</si>
  <si>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</si>
  <si>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</si>
  <si>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</si>
  <si>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</si>
  <si>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</si>
  <si>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</si>
  <si>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</si>
  <si>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</si>
  <si>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</si>
  <si>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</si>
  <si>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</si>
  <si>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</si>
  <si>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</si>
  <si>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</si>
  <si>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</si>
  <si>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</si>
  <si>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</si>
  <si>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</si>
  <si>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</si>
  <si>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</si>
  <si>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</si>
  <si>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</si>
  <si>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</si>
  <si>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</si>
  <si>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</si>
  <si>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</si>
  <si>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</si>
  <si>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</si>
  <si>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</si>
  <si>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</si>
  <si>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</si>
  <si>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</si>
  <si>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</si>
  <si>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</si>
  <si>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</si>
  <si>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</si>
  <si>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</si>
  <si>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</si>
  <si>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</si>
  <si>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</si>
  <si>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</si>
  <si>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</si>
  <si>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</si>
  <si>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</si>
  <si>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</si>
  <si>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</si>
  <si>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</si>
  <si>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</si>
  <si>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</si>
  <si>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</si>
  <si>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</si>
  <si>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</si>
  <si>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</si>
  <si>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</si>
  <si>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</si>
  <si>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</si>
  <si>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</si>
  <si>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</si>
  <si>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</si>
  <si>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</si>
  <si>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</si>
  <si>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</si>
  <si>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</si>
  <si>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</si>
  <si>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</si>
  <si>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</si>
  <si>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</si>
  <si>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</si>
  <si>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</si>
  <si>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</si>
  <si>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</si>
  <si>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</si>
  <si>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</si>
  <si>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</si>
  <si>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</si>
  <si>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</si>
  <si>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</si>
  <si>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</si>
  <si>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</si>
  <si>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</si>
  <si>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</si>
  <si>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</si>
  <si>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</si>
  <si>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</si>
  <si>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</si>
  <si>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</si>
  <si>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</si>
  <si>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</si>
  <si>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</si>
  <si>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</si>
  <si>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</si>
  <si>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</si>
  <si>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</si>
  <si>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</si>
  <si>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</si>
  <si>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</si>
  <si>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</si>
  <si>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</si>
  <si>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</si>
  <si>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</si>
  <si>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</si>
  <si>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</si>
  <si>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</si>
  <si>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</si>
  <si>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</si>
  <si>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</si>
  <si>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</si>
  <si>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</si>
  <si>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</si>
  <si>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</si>
  <si>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</si>
  <si>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</si>
  <si>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</si>
  <si>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</si>
  <si>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</si>
  <si>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</si>
  <si>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</si>
  <si>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</si>
  <si>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</si>
  <si>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</si>
  <si>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</si>
  <si>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</si>
  <si>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</si>
  <si>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</si>
  <si>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</si>
  <si>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</si>
  <si>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</si>
  <si>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</si>
  <si>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</si>
  <si>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</si>
  <si>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</si>
  <si>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</si>
  <si>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</si>
  <si>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</si>
  <si>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</si>
  <si>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</si>
  <si>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</si>
  <si>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</si>
  <si>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</si>
  <si>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</si>
  <si>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</si>
  <si>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</si>
  <si>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</si>
  <si>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</si>
  <si>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</si>
  <si>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</si>
  <si>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</si>
  <si>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</si>
  <si>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</si>
  <si>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</si>
  <si>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</si>
  <si>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</si>
  <si>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</si>
  <si>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</si>
  <si>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</si>
  <si>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</si>
  <si>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</si>
  <si>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</si>
  <si>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</si>
  <si>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</si>
  <si>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</si>
  <si>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</si>
  <si>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</si>
  <si>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</si>
  <si>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</si>
  <si>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</si>
  <si>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</si>
  <si>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</si>
  <si>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</si>
  <si>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</si>
  <si>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</si>
  <si>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</si>
  <si>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</si>
  <si>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</si>
  <si>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</si>
  <si>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</si>
  <si>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</si>
  <si>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</si>
  <si>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</si>
  <si>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</si>
  <si>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</si>
  <si>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</si>
  <si>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</si>
  <si>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</si>
  <si>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</si>
  <si>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</si>
  <si>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</si>
  <si>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</si>
  <si>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</si>
  <si>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</si>
  <si>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</si>
  <si>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</si>
  <si>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</si>
  <si>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</si>
  <si>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</si>
  <si>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</si>
  <si>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</si>
  <si>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</si>
  <si>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</si>
  <si>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</si>
  <si>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</si>
  <si>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</si>
  <si>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</si>
  <si>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</si>
  <si>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</si>
  <si>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</si>
  <si>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</si>
  <si>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</si>
  <si>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</si>
  <si>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</si>
  <si>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</si>
  <si>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</si>
  <si>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</si>
  <si>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</si>
  <si>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</si>
  <si>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</si>
  <si>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</si>
  <si>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</si>
  <si>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</si>
  <si>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</si>
  <si>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</si>
  <si>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</si>
  <si>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</si>
  <si>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</si>
  <si>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</si>
  <si>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</si>
  <si>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</si>
  <si>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</si>
  <si>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</si>
  <si>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</si>
  <si>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</si>
  <si>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</si>
  <si>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</si>
  <si>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</si>
  <si>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</si>
  <si>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</si>
  <si>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</si>
  <si>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</si>
  <si>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</si>
  <si>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</si>
  <si>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</si>
  <si>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</si>
  <si>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</si>
  <si>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</si>
  <si>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</si>
  <si>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</si>
  <si>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</si>
  <si>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</si>
  <si>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</si>
  <si>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</si>
  <si>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</si>
  <si>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</si>
  <si>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</si>
  <si>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</si>
  <si>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</si>
  <si>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</si>
  <si>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</si>
  <si>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</si>
  <si>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</si>
  <si>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</si>
  <si>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</si>
  <si>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</si>
  <si>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</si>
  <si>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</si>
  <si>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</si>
  <si>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</si>
  <si>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</si>
  <si>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</si>
  <si>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</si>
  <si>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</si>
  <si>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</si>
  <si>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</si>
  <si>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</si>
  <si>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</si>
  <si>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</si>
  <si>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</si>
  <si>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</si>
  <si>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</si>
  <si>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</si>
  <si>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</si>
  <si>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</si>
  <si>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</si>
  <si>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</si>
  <si>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</si>
  <si>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</si>
  <si>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</si>
  <si>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</si>
  <si>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</si>
  <si>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</si>
  <si>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</si>
  <si>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</si>
  <si>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</si>
  <si>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</si>
  <si>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</si>
  <si>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</si>
  <si>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</si>
  <si>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</si>
  <si>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</si>
  <si>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</si>
  <si>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</si>
  <si>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</si>
  <si>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</si>
  <si>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</si>
  <si>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</si>
  <si>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</si>
  <si>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</si>
  <si>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</si>
  <si>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</si>
  <si>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</si>
  <si>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</si>
  <si>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</si>
  <si>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</si>
  <si>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</si>
  <si>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</si>
  <si>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</si>
  <si>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</si>
  <si>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</si>
  <si>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</si>
  <si>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</si>
  <si>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</si>
  <si>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</si>
  <si>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</si>
  <si>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</si>
  <si>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</si>
  <si>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</si>
  <si>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</si>
  <si>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</si>
  <si>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</si>
  <si>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</si>
  <si>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</si>
  <si>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</si>
  <si>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</si>
  <si>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</si>
  <si>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</si>
  <si>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</si>
  <si>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</si>
  <si>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</si>
  <si>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</si>
  <si>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</si>
  <si>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</si>
  <si>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</si>
  <si>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</si>
  <si>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</si>
  <si>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</si>
  <si>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</si>
  <si>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</si>
  <si>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</si>
  <si>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</si>
  <si>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</si>
  <si>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</si>
  <si>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</si>
  <si>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</si>
  <si>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</si>
  <si>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</si>
  <si>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</si>
  <si>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</si>
  <si>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</si>
  <si>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</si>
  <si>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</si>
  <si>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</si>
  <si>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</si>
  <si>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</si>
  <si>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</si>
  <si>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</si>
  <si>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</si>
  <si>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</si>
  <si>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</si>
  <si>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</si>
  <si>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</si>
  <si>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</si>
  <si>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</si>
  <si>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</si>
  <si>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</si>
  <si>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</si>
  <si>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</si>
  <si>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</si>
  <si>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</si>
  <si>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</si>
  <si>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</si>
  <si>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</si>
  <si>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</si>
  <si>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</si>
  <si>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</si>
  <si>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</si>
  <si>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</si>
  <si>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</si>
  <si>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</si>
  <si>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</si>
  <si>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</si>
  <si>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</si>
  <si>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</si>
  <si>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</si>
  <si>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</si>
  <si>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</si>
  <si>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</si>
  <si>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</si>
  <si>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</si>
  <si>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</si>
  <si>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</si>
  <si>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</si>
  <si>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</si>
  <si>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</si>
  <si>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</si>
  <si>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</si>
  <si>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</si>
  <si>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</si>
  <si>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</si>
  <si>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</si>
  <si>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</si>
  <si>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</si>
  <si>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</si>
  <si>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</si>
  <si>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</si>
  <si>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</si>
  <si>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</si>
  <si>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</si>
  <si>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</si>
  <si>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</si>
  <si>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</si>
  <si>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</si>
  <si>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</si>
  <si>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</si>
  <si>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</si>
  <si>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</si>
  <si>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</si>
  <si>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</si>
  <si>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</si>
  <si>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</si>
  <si>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</si>
  <si>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</si>
  <si>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</si>
  <si>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</si>
  <si>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</si>
  <si>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</si>
  <si>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</si>
  <si>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</si>
  <si>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</si>
  <si>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</si>
  <si>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</si>
  <si>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</si>
  <si>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</si>
  <si>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</si>
  <si>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</si>
  <si>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</si>
  <si>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</si>
  <si>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</si>
  <si>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</si>
  <si>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</si>
  <si>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</si>
  <si>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</si>
  <si>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</si>
  <si>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</si>
  <si>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</si>
  <si>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</si>
  <si>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</si>
  <si>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</si>
  <si>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</si>
  <si>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</si>
  <si>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</si>
  <si>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</si>
  <si>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</si>
  <si>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</si>
  <si>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</si>
  <si>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</si>
  <si>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</si>
  <si>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</si>
  <si>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</si>
  <si>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</si>
  <si>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</si>
  <si>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</si>
  <si>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</si>
  <si>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</si>
  <si>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</si>
  <si>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</si>
  <si>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</si>
  <si>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</si>
  <si>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</si>
  <si>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</si>
  <si>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</si>
  <si>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</si>
  <si>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</si>
  <si>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</si>
  <si>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</si>
  <si>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</si>
  <si>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</si>
  <si>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</si>
  <si>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</si>
  <si>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</si>
  <si>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</si>
  <si>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</si>
  <si>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</si>
  <si>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</si>
  <si>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</si>
  <si>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</si>
  <si>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</si>
  <si>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</si>
  <si>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</si>
  <si>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</si>
  <si>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</si>
  <si>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</si>
  <si>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</si>
  <si>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</si>
  <si>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</si>
  <si>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</si>
  <si>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</si>
  <si>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</si>
  <si>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</si>
  <si>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</si>
  <si>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</si>
  <si>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</si>
  <si>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</si>
  <si>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</si>
  <si>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</si>
  <si>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</si>
  <si>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</si>
  <si>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</si>
  <si>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</si>
  <si>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</si>
  <si>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</si>
  <si>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</si>
  <si>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</si>
  <si>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</si>
  <si>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</si>
  <si>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</si>
  <si>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</si>
  <si>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</si>
  <si>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</si>
  <si>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</si>
  <si>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</si>
  <si>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</si>
  <si>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</si>
  <si>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</si>
  <si>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</si>
  <si>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</si>
  <si>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</si>
  <si>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</si>
  <si>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</si>
  <si>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</si>
  <si>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</si>
  <si>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</si>
  <si>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</si>
  <si>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</si>
  <si>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</si>
  <si>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</si>
  <si>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</si>
  <si>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</si>
  <si>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</si>
  <si>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</si>
  <si>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</si>
  <si>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</si>
  <si>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</si>
  <si>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</si>
  <si>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</si>
  <si>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</si>
  <si>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</si>
  <si>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</si>
  <si>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</si>
  <si>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</si>
  <si>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</si>
  <si>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</si>
  <si>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</si>
  <si>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</si>
  <si>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</si>
  <si>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</si>
  <si>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</si>
  <si>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</si>
  <si>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</si>
  <si>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</si>
  <si>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</si>
  <si>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</si>
  <si>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</si>
  <si>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</si>
  <si>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</si>
  <si>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</si>
  <si>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</si>
  <si>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</si>
  <si>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</si>
  <si>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</si>
  <si>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</si>
  <si>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</si>
  <si>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</si>
  <si>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</si>
  <si>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</si>
  <si>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</si>
  <si>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</si>
  <si>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</si>
  <si>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</si>
  <si>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</si>
  <si>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</si>
  <si>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</si>
  <si>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</si>
  <si>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</si>
  <si>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</si>
  <si>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</si>
  <si>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</si>
  <si>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</si>
  <si>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</si>
  <si>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</si>
  <si>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</si>
  <si>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</si>
  <si>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</si>
  <si>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</si>
  <si>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</si>
  <si>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</si>
  <si>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</si>
  <si>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</si>
  <si>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</si>
  <si>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</si>
  <si>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</si>
  <si>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</si>
  <si>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</si>
  <si>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</si>
  <si>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</si>
  <si>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</si>
  <si>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</si>
  <si>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</si>
  <si>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</si>
  <si>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</si>
  <si>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</si>
  <si>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</si>
  <si>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</si>
  <si>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</si>
  <si>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</si>
  <si>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</si>
  <si>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</si>
  <si>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</si>
  <si>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</si>
  <si>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</si>
  <si>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</si>
  <si>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</si>
  <si>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</si>
  <si>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</si>
  <si>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</si>
  <si>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</si>
  <si>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</si>
  <si>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</si>
  <si>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</si>
  <si>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</si>
  <si>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</si>
  <si>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</si>
  <si>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</si>
  <si>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</si>
  <si>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</si>
  <si>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</si>
  <si>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</si>
  <si>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</si>
  <si>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</si>
  <si>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</si>
  <si>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</si>
  <si>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</si>
  <si>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</si>
  <si>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</si>
  <si>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</si>
  <si>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</si>
  <si>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</si>
  <si>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</si>
  <si>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</si>
  <si>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</si>
  <si>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</si>
  <si>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</si>
  <si>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</si>
  <si>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</si>
  <si>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</si>
  <si>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</si>
  <si>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</si>
  <si>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</si>
  <si>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</si>
  <si>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</si>
  <si>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</si>
  <si>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</si>
  <si>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</si>
  <si>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</si>
  <si>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</si>
  <si>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</si>
  <si>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</si>
  <si>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</si>
  <si>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</si>
  <si>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</si>
  <si>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</si>
  <si>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</si>
  <si>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</si>
  <si>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</si>
  <si>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</si>
  <si>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</si>
  <si>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</si>
  <si>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</si>
  <si>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</si>
  <si>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</si>
  <si>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</si>
  <si>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</si>
  <si>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</si>
  <si>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</si>
  <si>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</si>
  <si>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</si>
  <si>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</si>
  <si>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</si>
  <si>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</si>
  <si>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</si>
  <si>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</si>
  <si>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</si>
  <si>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</si>
  <si>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</si>
  <si>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</si>
  <si>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</si>
  <si>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</si>
  <si>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</si>
  <si>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</si>
  <si>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</si>
  <si>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</si>
  <si>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</si>
  <si>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</si>
  <si>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</si>
  <si>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</si>
  <si>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</si>
  <si>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</si>
  <si>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</si>
  <si>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</si>
  <si>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</si>
  <si>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</si>
  <si>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</si>
  <si>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</si>
  <si>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</si>
  <si>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</si>
  <si>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</si>
  <si>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</si>
  <si>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</si>
  <si>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</si>
  <si>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</si>
  <si>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</si>
  <si>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</si>
  <si>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</si>
  <si>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</si>
  <si>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</si>
  <si>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</si>
  <si>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</si>
  <si>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</si>
  <si>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</si>
  <si>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</si>
  <si>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</si>
  <si>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</si>
  <si>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</si>
  <si>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</si>
  <si>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</si>
  <si>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</si>
  <si>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</si>
  <si>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</si>
  <si>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</si>
  <si>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</si>
  <si>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</si>
  <si>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</si>
  <si>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</si>
  <si>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</si>
  <si>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</si>
  <si>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</si>
  <si>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</si>
  <si>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</si>
  <si>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</si>
  <si>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</si>
  <si>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</si>
  <si>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</si>
  <si>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</si>
  <si>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</si>
  <si>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</si>
  <si>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</si>
  <si>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</si>
  <si>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</si>
  <si>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</si>
  <si>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</si>
  <si>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</si>
  <si>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</si>
  <si>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</si>
  <si>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</si>
  <si>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</si>
  <si>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</si>
  <si>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</si>
  <si>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</si>
  <si>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</si>
  <si>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</si>
  <si>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</si>
  <si>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</si>
  <si>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</si>
  <si>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</si>
  <si>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</si>
  <si>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</si>
  <si>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</si>
  <si>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</si>
  <si>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</si>
  <si>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</si>
  <si>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</si>
  <si>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</si>
  <si>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</si>
  <si>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</si>
  <si>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</si>
  <si>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</si>
  <si>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</si>
  <si>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</si>
  <si>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</si>
  <si>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</si>
  <si>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</si>
  <si>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</si>
  <si>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</si>
  <si>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</si>
  <si>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</si>
  <si>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</si>
  <si>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</si>
  <si>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</si>
  <si>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</si>
  <si>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</si>
  <si>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</si>
  <si>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</si>
  <si>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</si>
  <si>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</si>
  <si>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</si>
  <si>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</si>
  <si>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</si>
  <si>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</si>
  <si>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</si>
  <si>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</si>
  <si>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</si>
  <si>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</si>
  <si>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</si>
  <si>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</si>
  <si>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</si>
  <si>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</si>
  <si>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</si>
  <si>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</si>
  <si>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</si>
  <si>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</si>
  <si>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</si>
  <si>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</si>
  <si>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</si>
  <si>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</si>
  <si>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</si>
  <si>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</si>
  <si>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</si>
  <si>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</si>
  <si>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</si>
  <si>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</si>
  <si>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</si>
  <si>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</si>
  <si>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</si>
  <si>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</si>
  <si>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</si>
  <si>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</si>
  <si>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</si>
  <si>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</si>
  <si>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</si>
  <si>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</si>
  <si>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</si>
  <si>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</si>
  <si>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</si>
  <si>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</si>
  <si>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</si>
  <si>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</si>
  <si>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</si>
  <si>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</si>
  <si>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</si>
  <si>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</si>
  <si>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</si>
  <si>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</si>
  <si>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</si>
  <si>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</si>
  <si>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</si>
  <si>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</si>
  <si>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</si>
  <si>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</si>
  <si>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</si>
  <si>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</si>
  <si>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</si>
  <si>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</si>
  <si>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</si>
  <si>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</si>
  <si>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</si>
  <si>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</si>
  <si>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</si>
  <si>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</si>
  <si>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</si>
  <si>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</si>
  <si>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</si>
  <si>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</si>
  <si>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</si>
  <si>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</si>
  <si>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</si>
  <si>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</si>
  <si>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</si>
  <si>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</si>
  <si>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</si>
  <si>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</si>
  <si>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</si>
  <si>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</si>
  <si>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</si>
  <si>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</si>
  <si>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</si>
  <si>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</si>
  <si>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</si>
  <si>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</si>
  <si>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</si>
  <si>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</si>
  <si>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</si>
  <si>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</si>
  <si>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</si>
  <si>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</si>
  <si>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</si>
  <si>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</si>
  <si>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</si>
  <si>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</si>
  <si>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</si>
  <si>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</si>
  <si>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</si>
  <si>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</si>
  <si>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</si>
  <si>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</si>
  <si>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</si>
  <si>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</si>
  <si>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</si>
  <si>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</si>
  <si>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</si>
  <si>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</si>
  <si>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</si>
  <si>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</si>
  <si>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</si>
  <si>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</si>
  <si>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</si>
  <si>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</si>
  <si>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</si>
  <si>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</si>
  <si>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</si>
  <si>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</si>
  <si>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</si>
  <si>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</si>
  <si>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</si>
  <si>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</si>
  <si>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</si>
  <si>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</si>
  <si>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</si>
  <si>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</si>
  <si>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</si>
  <si>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</si>
  <si>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</si>
  <si>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</si>
  <si>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</si>
  <si>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</si>
  <si>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</si>
  <si>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</si>
  <si>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</si>
  <si>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</si>
  <si>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</si>
  <si>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</si>
  <si>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</si>
  <si>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</si>
  <si>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</si>
  <si>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</si>
  <si>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</si>
  <si>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</si>
  <si>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</si>
  <si>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</si>
  <si>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</si>
  <si>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</si>
  <si>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</si>
  <si>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</si>
  <si>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</si>
  <si>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</si>
  <si>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</si>
  <si>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</si>
  <si>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</si>
  <si>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</si>
  <si>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</si>
  <si>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</si>
  <si>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</si>
  <si>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</si>
  <si>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</si>
  <si>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</si>
  <si>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</si>
  <si>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</si>
  <si>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</si>
  <si>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</si>
  <si>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</si>
  <si>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</si>
  <si>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</si>
  <si>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</si>
  <si>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</si>
  <si>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</si>
  <si>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</si>
  <si>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</si>
  <si>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</si>
  <si>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</si>
  <si>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</si>
  <si>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</si>
  <si>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</si>
  <si>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</si>
  <si>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</si>
  <si>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</si>
  <si>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</si>
  <si>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</si>
  <si>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</si>
  <si>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</si>
  <si>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</si>
  <si>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</si>
  <si>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</si>
  <si>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</si>
  <si>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</si>
  <si>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</si>
  <si>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</si>
  <si>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</si>
  <si>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</si>
  <si>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</si>
  <si>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</si>
  <si>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</si>
  <si>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</si>
  <si>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</si>
  <si>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</si>
  <si>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</si>
  <si>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</si>
  <si>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</si>
  <si>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</si>
  <si>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</si>
  <si>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</si>
  <si>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</si>
  <si>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</si>
  <si>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</si>
  <si>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</si>
  <si>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</si>
  <si>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</si>
  <si>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</si>
  <si>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</si>
  <si>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</si>
  <si>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</si>
  <si>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</si>
  <si>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</si>
  <si>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</si>
  <si>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</si>
  <si>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</si>
  <si>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</si>
  <si>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</si>
  <si>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</si>
  <si>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</si>
  <si>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</si>
  <si>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</si>
  <si>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</si>
  <si>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</si>
  <si>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</si>
  <si>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</si>
  <si>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</si>
  <si>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</si>
  <si>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</si>
  <si>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</si>
  <si>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</si>
  <si>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</si>
  <si>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</si>
  <si>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</si>
  <si>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</si>
  <si>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</si>
  <si>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</si>
  <si>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</si>
  <si>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</si>
  <si>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</si>
  <si>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</si>
  <si>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</si>
  <si>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</si>
  <si>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</si>
  <si>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</si>
  <si>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</si>
  <si>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</si>
  <si>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</si>
  <si>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</si>
  <si>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</si>
  <si>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</si>
  <si>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</si>
  <si>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</si>
  <si>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</si>
  <si>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</si>
  <si>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</si>
  <si>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</si>
  <si>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</si>
  <si>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</si>
  <si>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</si>
  <si>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</si>
  <si>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</si>
  <si>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</si>
  <si>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</si>
  <si>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</si>
  <si>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</si>
  <si>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</si>
  <si>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</si>
  <si>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</si>
  <si>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</si>
  <si>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</si>
  <si>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</si>
  <si>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</si>
  <si>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</si>
  <si>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</si>
  <si>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</si>
  <si>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</si>
  <si>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</si>
  <si>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</si>
  <si>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</si>
  <si>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</si>
  <si>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</si>
  <si>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</si>
  <si>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</si>
  <si>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</si>
  <si>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</si>
  <si>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</si>
  <si>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</si>
  <si>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</si>
  <si>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</si>
  <si>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</si>
  <si>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</si>
  <si>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</si>
  <si>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</si>
  <si>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</si>
  <si>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</si>
  <si>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</si>
  <si>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</si>
  <si>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</si>
  <si>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</si>
  <si>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</si>
  <si>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</si>
  <si>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</si>
  <si>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</si>
  <si>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</si>
  <si>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</si>
  <si>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</si>
  <si>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</si>
  <si>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</si>
  <si>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</si>
  <si>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</si>
  <si>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</si>
  <si>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</si>
  <si>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</si>
  <si>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</si>
  <si>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</si>
  <si>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</si>
  <si>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</si>
  <si>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</si>
  <si>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</si>
  <si>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</si>
  <si>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</si>
  <si>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</si>
  <si>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</si>
  <si>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</si>
  <si>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</si>
  <si>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</si>
  <si>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</si>
  <si>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</si>
  <si>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</si>
  <si>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</si>
  <si>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</si>
  <si>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</si>
  <si>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</si>
  <si>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</si>
  <si>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</si>
  <si>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</si>
  <si>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</si>
  <si>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</si>
  <si>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</si>
  <si>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</si>
  <si>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</si>
  <si>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</si>
  <si>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</si>
  <si>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</si>
  <si>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</si>
  <si>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</si>
  <si>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</si>
  <si>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</si>
  <si>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</si>
  <si>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</si>
  <si>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</si>
  <si>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</si>
  <si>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</si>
  <si>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</si>
  <si>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</si>
  <si>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</si>
  <si>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</si>
  <si>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</si>
  <si>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</si>
  <si>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</si>
  <si>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</si>
  <si>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</si>
  <si>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</si>
  <si>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</si>
  <si>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</si>
  <si>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</si>
  <si>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</si>
  <si>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</si>
  <si>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</si>
  <si>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</si>
  <si>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</si>
  <si>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</si>
  <si>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</si>
  <si>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</si>
  <si>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</si>
  <si>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</si>
  <si>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</si>
  <si>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</si>
  <si>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</si>
  <si>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</si>
  <si>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</si>
  <si>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</si>
  <si>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</si>
  <si>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</si>
  <si>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</si>
  <si>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</si>
  <si>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</si>
  <si>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</si>
  <si>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</si>
  <si>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</si>
  <si>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</si>
  <si>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</si>
  <si>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</si>
  <si>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</si>
  <si>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</si>
  <si>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</si>
  <si>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</si>
  <si>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</si>
  <si>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</si>
  <si>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</si>
  <si>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</si>
  <si>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</si>
  <si>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</si>
  <si>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</si>
  <si>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</si>
  <si>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</si>
  <si>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</si>
  <si>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</si>
  <si>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</si>
  <si>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</si>
  <si>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</si>
  <si>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</si>
  <si>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</si>
  <si>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</si>
  <si>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</si>
  <si>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</si>
  <si>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</si>
  <si>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</si>
  <si>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</si>
  <si>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</si>
  <si>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</si>
  <si>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</si>
  <si>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</si>
  <si>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</si>
  <si>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</si>
  <si>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</si>
  <si>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</si>
  <si>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</si>
  <si>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</si>
  <si>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</si>
  <si>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</si>
  <si>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</si>
  <si>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</si>
  <si>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</si>
  <si>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</si>
  <si>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</si>
  <si>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</si>
  <si>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</si>
  <si>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</si>
  <si>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</si>
  <si>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</si>
  <si>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</si>
  <si>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</si>
  <si>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</si>
  <si>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</si>
  <si>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</si>
  <si>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</si>
  <si>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</si>
  <si>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</si>
  <si>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</si>
  <si>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</si>
  <si>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</si>
  <si>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</si>
  <si>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</si>
  <si>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</si>
  <si>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</si>
  <si>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</si>
  <si>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</si>
  <si>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</si>
  <si>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</si>
  <si>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</si>
  <si>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</si>
  <si>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</si>
  <si>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</si>
  <si>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</si>
  <si>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</si>
  <si>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</si>
  <si>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</si>
  <si>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</si>
  <si>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</si>
  <si>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</si>
  <si>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</si>
  <si>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</si>
  <si>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</si>
  <si>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</si>
  <si>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</si>
  <si>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</si>
  <si>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</si>
  <si>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</si>
  <si>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</si>
  <si>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</si>
  <si>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</si>
  <si>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</si>
  <si>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</si>
  <si>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</si>
  <si>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</si>
  <si>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</si>
  <si>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</si>
  <si>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</si>
  <si>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</si>
  <si>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</si>
  <si>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</si>
  <si>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</si>
  <si>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</si>
  <si>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</si>
  <si>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</si>
  <si>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</si>
  <si>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</si>
  <si>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</si>
  <si>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</si>
  <si>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</si>
  <si>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</si>
  <si>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</si>
  <si>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</si>
  <si>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</si>
  <si>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</si>
  <si>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</si>
  <si>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</si>
  <si>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</si>
  <si>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</si>
  <si>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</si>
  <si>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</si>
  <si>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</si>
  <si>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</si>
  <si>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</si>
  <si>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</si>
  <si>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</si>
  <si>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</si>
  <si>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</si>
  <si>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</si>
  <si>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</si>
  <si>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</si>
  <si>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</si>
  <si>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</si>
  <si>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</si>
  <si>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</si>
  <si>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</si>
  <si>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</si>
  <si>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</si>
  <si>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</si>
  <si>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</si>
  <si>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</si>
  <si>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</si>
  <si>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</si>
  <si>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</si>
  <si>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</si>
  <si>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</si>
  <si>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</si>
  <si>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</si>
  <si>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</si>
  <si>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</si>
  <si>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</si>
  <si>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</si>
  <si>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</si>
  <si>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</si>
  <si>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</si>
  <si>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</si>
  <si>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</si>
  <si>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</si>
  <si>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</si>
  <si>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</si>
  <si>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</si>
  <si>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</si>
  <si>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</si>
  <si>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</si>
  <si>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</si>
  <si>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</si>
  <si>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</si>
  <si>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</si>
  <si>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</si>
  <si>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</si>
  <si>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</si>
  <si>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</si>
  <si>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</si>
  <si>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</si>
  <si>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</si>
  <si>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</si>
  <si>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</si>
  <si>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</si>
  <si>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</si>
  <si>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</si>
  <si>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</si>
  <si>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</si>
  <si>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</si>
  <si>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</si>
  <si>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</si>
  <si>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</si>
  <si>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</si>
  <si>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</si>
  <si>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</si>
  <si>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</si>
  <si>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</si>
  <si>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</si>
  <si>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</si>
  <si>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</si>
  <si>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</si>
  <si>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</si>
  <si>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</si>
  <si>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</si>
  <si>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</si>
  <si>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</si>
  <si>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</si>
  <si>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</si>
  <si>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</si>
  <si>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</si>
  <si>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</si>
  <si>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</si>
  <si>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</si>
  <si>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</si>
  <si>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</si>
  <si>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</si>
  <si>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</si>
  <si>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</si>
  <si>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</si>
  <si>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</si>
  <si>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</si>
  <si>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</si>
  <si>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</si>
  <si>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</si>
  <si>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</si>
  <si>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</si>
  <si>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</si>
  <si>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</si>
  <si>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</si>
  <si>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</si>
  <si>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</si>
  <si>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</si>
  <si>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</si>
  <si>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</si>
  <si>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</si>
  <si>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</si>
  <si>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</si>
  <si>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</si>
  <si>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</si>
  <si>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</si>
  <si>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</si>
  <si>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</si>
  <si>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</si>
  <si>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</si>
  <si>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</si>
  <si>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</si>
  <si>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</si>
  <si>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</si>
  <si>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</si>
  <si>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</si>
  <si>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</si>
  <si>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</si>
  <si>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</si>
  <si>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</si>
  <si>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</si>
  <si>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</si>
  <si>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</si>
  <si>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</si>
  <si>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</si>
  <si>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</si>
  <si>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</si>
  <si>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</si>
  <si>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</si>
  <si>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</si>
  <si>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</si>
  <si>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</si>
  <si>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</si>
  <si>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</si>
  <si>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</si>
  <si>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</si>
  <si>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</si>
  <si>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</si>
  <si>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</si>
  <si>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</si>
  <si>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</si>
  <si>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</si>
  <si>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</si>
  <si>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</si>
  <si>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</si>
  <si>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</si>
  <si>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</si>
  <si>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</si>
  <si>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</si>
  <si>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</si>
  <si>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</si>
  <si>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</si>
  <si>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</si>
  <si>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</si>
  <si>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</si>
  <si>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</si>
  <si>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</si>
  <si>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</si>
  <si>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</si>
  <si>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</si>
  <si>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</si>
  <si>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</si>
  <si>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</si>
  <si>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</si>
  <si>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</si>
  <si>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</si>
  <si>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</si>
  <si>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</si>
  <si>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</si>
  <si>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</si>
  <si>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</si>
  <si>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</si>
  <si>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</si>
  <si>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</si>
  <si>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</si>
  <si>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</si>
  <si>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</si>
  <si>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</si>
  <si>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</si>
  <si>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</si>
  <si>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</si>
  <si>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</si>
  <si>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</si>
  <si>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</si>
  <si>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</si>
  <si>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</si>
  <si>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</si>
  <si>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</si>
  <si>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</si>
  <si>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</si>
  <si>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</si>
  <si>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</si>
  <si>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</si>
  <si>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</si>
  <si>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</si>
  <si>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</si>
  <si>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</si>
  <si>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</si>
  <si>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</si>
  <si>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</si>
  <si>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</si>
  <si>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</si>
  <si>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</si>
  <si>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</si>
  <si>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</si>
  <si>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</si>
  <si>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</si>
  <si>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</si>
  <si>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</si>
  <si>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</si>
  <si>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</si>
  <si>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</si>
  <si>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</si>
  <si>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</si>
  <si>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</si>
  <si>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</si>
  <si>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</si>
  <si>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</si>
  <si>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</si>
  <si>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</si>
  <si>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</si>
  <si>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</si>
  <si>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</si>
  <si>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</si>
  <si>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</si>
  <si>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</si>
  <si>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</si>
  <si>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</si>
  <si>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</si>
  <si>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</si>
  <si>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</si>
  <si>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</si>
  <si>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</si>
  <si>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</si>
  <si>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</si>
  <si>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</si>
  <si>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</si>
  <si>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</si>
  <si>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</si>
  <si>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</si>
  <si>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</si>
  <si>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</si>
  <si>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</si>
  <si>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</si>
  <si>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</si>
  <si>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</si>
  <si>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</si>
  <si>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</si>
  <si>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</si>
  <si>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</si>
  <si>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</si>
  <si>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</si>
  <si>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</si>
  <si>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</si>
  <si>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</si>
  <si>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</si>
  <si>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</si>
  <si>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</si>
  <si>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</si>
  <si>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</si>
  <si>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</si>
  <si>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</si>
  <si>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</si>
  <si>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</si>
  <si>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</si>
  <si>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</si>
  <si>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</si>
  <si>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</si>
  <si>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</si>
  <si>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</si>
  <si>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</si>
  <si>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</si>
  <si>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</si>
  <si>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</si>
  <si>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</si>
  <si>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</si>
  <si>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</si>
  <si>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</si>
  <si>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</si>
  <si>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</si>
  <si>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</si>
  <si>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</si>
  <si>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</si>
  <si>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</si>
  <si>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</si>
  <si>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</si>
  <si>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</si>
  <si>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</si>
  <si>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</si>
  <si>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</si>
  <si>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</si>
  <si>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</si>
  <si>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</si>
  <si>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</si>
  <si>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</si>
  <si>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</si>
  <si>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</si>
  <si>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</si>
  <si>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</si>
  <si>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</si>
  <si>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</si>
  <si>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</si>
  <si>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</si>
  <si>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</si>
  <si>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</si>
  <si>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</si>
  <si>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</si>
  <si>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</si>
  <si>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</si>
  <si>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</si>
  <si>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</si>
  <si>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</si>
  <si>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</si>
  <si>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</si>
  <si>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</si>
  <si>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</si>
  <si>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</si>
  <si>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</si>
  <si>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</si>
  <si>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</si>
  <si>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</si>
  <si>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</si>
  <si>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</si>
  <si>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</si>
  <si>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</si>
  <si>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</si>
  <si>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</si>
  <si>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</si>
  <si>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</si>
  <si>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</si>
  <si>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</si>
  <si>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</si>
  <si>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</si>
  <si>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</si>
  <si>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</si>
  <si>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</si>
  <si>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</si>
  <si>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</si>
  <si>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</si>
  <si>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</si>
  <si>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</si>
  <si>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</si>
  <si>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</si>
  <si>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</si>
  <si>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</si>
  <si>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</si>
  <si>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</si>
  <si>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</si>
  <si>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</si>
  <si>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</si>
  <si>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</si>
  <si>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</si>
  <si>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</si>
  <si>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</si>
  <si>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</si>
  <si>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</si>
  <si>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</si>
  <si>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</si>
  <si>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</si>
  <si>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</si>
  <si>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</si>
  <si>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</si>
  <si>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</si>
  <si>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</si>
  <si>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</si>
  <si>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</si>
  <si>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</si>
  <si>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</si>
  <si>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</si>
  <si>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</si>
  <si>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</si>
  <si>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</si>
  <si>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</si>
  <si>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</si>
  <si>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</si>
  <si>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</si>
  <si>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</si>
  <si>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</si>
  <si>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</si>
  <si>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</si>
  <si>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</si>
  <si>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</si>
  <si>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</si>
  <si>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</si>
  <si>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</si>
  <si>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</si>
  <si>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</si>
  <si>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</si>
  <si>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</si>
  <si>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</si>
  <si>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</si>
  <si>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</si>
  <si>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</si>
  <si>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</si>
  <si>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</si>
  <si>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</si>
  <si>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</si>
  <si>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</si>
  <si>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</si>
  <si>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</si>
  <si>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</si>
  <si>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</si>
  <si>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</si>
  <si>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</si>
  <si>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</si>
  <si>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</si>
  <si>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</si>
  <si>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</si>
  <si>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</si>
  <si>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</si>
  <si>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</si>
  <si>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</si>
  <si>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</si>
  <si>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</si>
  <si>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</si>
  <si>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</si>
  <si>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</si>
  <si>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</si>
  <si>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</si>
  <si>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</si>
  <si>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</si>
  <si>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</si>
  <si>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</si>
  <si>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</si>
  <si>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</si>
  <si>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</si>
  <si>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</si>
  <si>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</si>
  <si>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</si>
  <si>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</si>
  <si>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</si>
  <si>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</si>
  <si>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</si>
  <si>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</si>
  <si>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</si>
  <si>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</si>
  <si>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</si>
  <si>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</si>
  <si>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</si>
  <si>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</si>
  <si>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</si>
  <si>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</si>
  <si>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</si>
  <si>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</si>
  <si>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</si>
  <si>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</si>
  <si>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</si>
  <si>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</si>
  <si>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</si>
  <si>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</si>
  <si>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</si>
  <si>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</si>
  <si>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</si>
  <si>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</si>
  <si>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</si>
  <si>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</si>
  <si>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</si>
  <si>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</si>
  <si>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</si>
  <si>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</si>
  <si>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</si>
  <si>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</si>
  <si>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</si>
  <si>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</si>
  <si>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</si>
  <si>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</si>
  <si>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</si>
  <si>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</si>
  <si>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</si>
  <si>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</si>
  <si>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</si>
  <si>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</si>
  <si>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</si>
  <si>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</si>
  <si>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</si>
  <si>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</si>
  <si>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</si>
  <si>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</si>
  <si>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</si>
  <si>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</si>
  <si>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</si>
  <si>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</si>
  <si>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</si>
  <si>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</si>
  <si>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</si>
  <si>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</si>
  <si>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</si>
  <si>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</si>
  <si>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</si>
  <si>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</si>
  <si>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</si>
  <si>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</si>
  <si>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</si>
  <si>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</si>
  <si>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</si>
  <si>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</si>
  <si>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</si>
  <si>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</si>
  <si>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</si>
  <si>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</si>
  <si>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</si>
  <si>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</si>
  <si>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</si>
  <si>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</si>
  <si>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</si>
  <si>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</si>
  <si>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</si>
  <si>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</si>
  <si>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</si>
  <si>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</si>
  <si>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</si>
  <si>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</si>
  <si>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</si>
  <si>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</si>
  <si>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</si>
  <si>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</si>
  <si>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</si>
  <si>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</si>
  <si>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</si>
  <si>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</si>
  <si>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</si>
  <si>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</si>
  <si>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</si>
  <si>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</si>
  <si>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</si>
  <si>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</si>
  <si>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</si>
  <si>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</si>
  <si>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</si>
  <si>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</si>
  <si>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</si>
  <si>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</si>
  <si>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</si>
  <si>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</si>
  <si>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</si>
  <si>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</si>
  <si>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</si>
  <si>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</si>
  <si>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</si>
  <si>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</si>
  <si>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</si>
  <si>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</si>
  <si>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</si>
  <si>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</si>
  <si>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</si>
  <si>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</si>
  <si>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</si>
  <si>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</si>
  <si>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</si>
  <si>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</si>
  <si>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</si>
  <si>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</si>
  <si>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</si>
  <si>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</si>
  <si>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</si>
  <si>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</si>
  <si>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</si>
  <si>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</si>
  <si>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</si>
  <si>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</si>
  <si>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</si>
  <si>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</si>
  <si>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</si>
  <si>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</si>
  <si>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</si>
  <si>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</si>
  <si>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</si>
  <si>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</si>
  <si>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</si>
  <si>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</si>
  <si>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</si>
  <si>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</si>
  <si>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</si>
  <si>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</si>
  <si>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</si>
  <si>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</si>
  <si>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</si>
  <si>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</si>
  <si>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</si>
  <si>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</si>
  <si>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</si>
  <si>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</si>
  <si>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</si>
  <si>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</si>
  <si>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</si>
  <si>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</si>
  <si>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</si>
  <si>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</si>
  <si>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</si>
  <si>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</si>
  <si>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</si>
  <si>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</si>
  <si>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</si>
  <si>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</si>
  <si>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</si>
  <si>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</si>
  <si>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</si>
  <si>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</si>
  <si>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</si>
  <si>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</si>
  <si>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</si>
  <si>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</si>
  <si>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</si>
  <si>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</si>
  <si>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</si>
  <si>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</si>
  <si>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</si>
  <si>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</si>
  <si>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</si>
  <si>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</si>
  <si>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</si>
  <si>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</si>
  <si>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</si>
  <si>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</si>
  <si>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</si>
  <si>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</si>
  <si>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</si>
  <si>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</si>
  <si>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</si>
  <si>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</si>
  <si>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</si>
  <si>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</si>
  <si>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</si>
  <si>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</si>
  <si>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</si>
  <si>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</si>
  <si>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</si>
  <si>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</si>
  <si>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</si>
  <si>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</si>
  <si>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</si>
  <si>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</si>
  <si>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</si>
  <si>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</si>
  <si>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</si>
  <si>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</si>
  <si>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</si>
  <si>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</si>
  <si>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</si>
  <si>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</si>
  <si>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</si>
  <si>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</si>
  <si>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</si>
  <si>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</si>
  <si>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</si>
  <si>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</si>
  <si>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</si>
  <si>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</si>
  <si>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</si>
  <si>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</si>
  <si>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</si>
  <si>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</si>
  <si>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</si>
  <si>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</si>
  <si>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</si>
  <si>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</si>
  <si>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</si>
  <si>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</si>
  <si>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</si>
  <si>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</si>
  <si>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</si>
  <si>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</si>
  <si>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</si>
  <si>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</si>
  <si>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</si>
  <si>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</si>
  <si>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</si>
  <si>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</si>
  <si>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</si>
  <si>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</si>
  <si>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</si>
  <si>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</si>
  <si>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</si>
  <si>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</si>
  <si>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</si>
  <si>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</si>
  <si>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</si>
  <si>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</si>
  <si>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</si>
  <si>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</si>
  <si>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</si>
  <si>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</si>
  <si>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</si>
  <si>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</si>
  <si>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</si>
  <si>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</si>
  <si>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</si>
  <si>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</si>
  <si>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</si>
  <si>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</si>
  <si>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</si>
  <si>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</si>
  <si>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</si>
  <si>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</si>
  <si>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</si>
  <si>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</si>
  <si>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</si>
  <si>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</si>
  <si>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</si>
  <si>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</si>
  <si>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</si>
  <si>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</si>
  <si>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</si>
  <si>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</si>
  <si>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</si>
  <si>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</si>
  <si>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</si>
  <si>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</si>
  <si>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</si>
  <si>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</si>
  <si>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</si>
  <si>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</si>
  <si>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</si>
  <si>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</si>
  <si>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</si>
  <si>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</si>
  <si>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</si>
  <si>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</si>
  <si>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</si>
  <si>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</si>
  <si>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</si>
  <si>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</si>
  <si>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</si>
  <si>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</si>
  <si>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</si>
  <si>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</si>
  <si>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</si>
  <si>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</si>
  <si>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</si>
  <si>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</si>
  <si>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</si>
  <si>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</si>
  <si>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</si>
  <si>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</si>
  <si>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</si>
  <si>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</si>
  <si>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</si>
  <si>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</si>
  <si>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</si>
  <si>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</si>
  <si>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</si>
  <si>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</si>
  <si>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</si>
  <si>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</si>
  <si>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</si>
  <si>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</si>
  <si>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</si>
  <si>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</si>
  <si>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</si>
  <si>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</si>
  <si>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</si>
  <si>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</si>
  <si>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</si>
  <si>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</si>
  <si>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</si>
  <si>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</si>
  <si>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</si>
  <si>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</si>
  <si>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</si>
  <si>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</si>
  <si>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</si>
  <si>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</si>
  <si>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</si>
  <si>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</si>
  <si>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</si>
  <si>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</si>
  <si>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</si>
  <si>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</si>
  <si>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</si>
  <si>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</si>
  <si>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</si>
  <si>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</si>
  <si>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</si>
  <si>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</si>
  <si>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</si>
  <si>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</si>
  <si>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</si>
  <si>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</si>
  <si>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</si>
  <si>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</si>
  <si>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</si>
  <si>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</si>
  <si>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</si>
  <si>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</si>
  <si>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</si>
  <si>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</si>
  <si>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</si>
  <si>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</si>
  <si>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</si>
  <si>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</si>
  <si>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</si>
  <si>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</si>
  <si>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</si>
  <si>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</si>
  <si>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</si>
  <si>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</si>
  <si>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</si>
  <si>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</si>
  <si>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</si>
  <si>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</si>
  <si>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</si>
  <si>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</si>
  <si>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</si>
  <si>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</si>
  <si>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</si>
  <si>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</si>
  <si>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</si>
  <si>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</si>
  <si>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</si>
  <si>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</si>
  <si>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</si>
  <si>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</si>
  <si>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</si>
  <si>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</si>
  <si>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</si>
  <si>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</si>
  <si>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</si>
  <si>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</si>
  <si>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</si>
  <si>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</si>
  <si>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</si>
  <si>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</si>
  <si>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</si>
  <si>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</si>
  <si>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</si>
  <si>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</si>
  <si>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</si>
  <si>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</si>
  <si>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</si>
  <si>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</si>
  <si>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</si>
  <si>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</si>
  <si>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</si>
  <si>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</si>
  <si>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</si>
  <si>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</si>
  <si>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</si>
  <si>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</si>
  <si>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</si>
  <si>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</si>
  <si>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</si>
  <si>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</si>
  <si>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</si>
  <si>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</si>
  <si>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</si>
  <si>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</si>
  <si>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</si>
  <si>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</si>
  <si>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</si>
  <si>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</si>
  <si>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</si>
  <si>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</si>
  <si>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</si>
  <si>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</si>
  <si>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</si>
  <si>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</si>
  <si>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</si>
  <si>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</si>
  <si>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</si>
  <si>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</si>
  <si>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</si>
  <si>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</si>
  <si>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</si>
  <si>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</si>
  <si>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</si>
  <si>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</si>
  <si>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</si>
  <si>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</si>
  <si>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</si>
  <si>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</si>
  <si>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</si>
  <si>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</si>
  <si>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</si>
  <si>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</si>
  <si>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</si>
  <si>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</si>
  <si>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</si>
  <si>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</si>
  <si>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</si>
  <si>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</si>
  <si>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</si>
  <si>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</si>
  <si>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</si>
  <si>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</si>
  <si>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</si>
  <si>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</si>
  <si>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</si>
  <si>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</si>
  <si>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</si>
  <si>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</si>
  <si>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</si>
  <si>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</si>
  <si>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</si>
  <si>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</si>
  <si>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</si>
  <si>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</si>
  <si>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</si>
  <si>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</si>
  <si>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</si>
  <si>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</si>
  <si>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</si>
  <si>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</si>
  <si>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</si>
  <si>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</si>
  <si>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</si>
  <si>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</si>
  <si>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</si>
  <si>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</si>
  <si>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</si>
  <si>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</si>
  <si>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</si>
  <si>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</si>
  <si>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</si>
  <si>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</si>
  <si>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</si>
  <si>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</si>
  <si>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</si>
  <si>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</si>
  <si>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</si>
  <si>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</si>
  <si>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</si>
  <si>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</si>
  <si>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</si>
  <si>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</si>
  <si>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</si>
  <si>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</si>
  <si>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</si>
  <si>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</si>
  <si>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</si>
  <si>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</si>
  <si>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</si>
  <si>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</si>
  <si>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</si>
  <si>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</si>
  <si>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</si>
  <si>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</si>
  <si>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</si>
  <si>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</si>
  <si>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</si>
  <si>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</si>
  <si>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</si>
  <si>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</si>
  <si>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</si>
  <si>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</si>
  <si>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</si>
  <si>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</si>
  <si>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</si>
  <si>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</si>
  <si>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</si>
  <si>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</si>
  <si>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</si>
  <si>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</si>
  <si>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</si>
  <si>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</si>
  <si>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</si>
  <si>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</si>
  <si>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</si>
  <si>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</si>
  <si>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</si>
  <si>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</si>
  <si>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</si>
  <si>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</si>
  <si>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</si>
  <si>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</si>
  <si>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</si>
  <si>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</si>
  <si>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</si>
  <si>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</si>
  <si>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</si>
  <si>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</si>
  <si>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</si>
  <si>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</si>
  <si>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</si>
  <si>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</si>
  <si>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</si>
  <si>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</si>
  <si>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</si>
  <si>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</si>
  <si>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</si>
  <si>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</si>
  <si>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</si>
  <si>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</si>
  <si>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</si>
  <si>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</si>
  <si>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</si>
  <si>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</si>
  <si>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</si>
  <si>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</si>
  <si>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</si>
  <si>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</si>
  <si>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</si>
  <si>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</si>
  <si>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</si>
  <si>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</si>
  <si>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</si>
  <si>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</si>
  <si>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</si>
  <si>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</si>
  <si>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</si>
  <si>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</si>
  <si>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</si>
  <si>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</si>
  <si>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</si>
  <si>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</si>
  <si>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</si>
  <si>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</si>
  <si>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</si>
  <si>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</si>
  <si>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</si>
  <si>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</si>
  <si>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</si>
  <si>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</si>
  <si>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</si>
  <si>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</si>
  <si>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</si>
  <si>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</si>
  <si>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</si>
  <si>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</si>
  <si>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</si>
  <si>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</si>
  <si>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</si>
  <si>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</si>
  <si>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</si>
  <si>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</si>
  <si>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</si>
  <si>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</si>
  <si>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</si>
  <si>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</si>
  <si>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</si>
  <si>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</si>
  <si>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</si>
  <si>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</si>
  <si>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</si>
  <si>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</si>
  <si>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</si>
  <si>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</si>
  <si>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</si>
  <si>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</si>
  <si>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</si>
  <si>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</si>
  <si>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</si>
  <si>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</si>
  <si>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</si>
  <si>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</si>
  <si>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</si>
  <si>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</si>
  <si>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</si>
  <si>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</si>
  <si>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</si>
  <si>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</si>
  <si>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</si>
  <si>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</si>
  <si>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</si>
  <si>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</si>
  <si>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</si>
  <si>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</si>
  <si>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</si>
  <si>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</si>
  <si>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</si>
  <si>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</si>
  <si>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</si>
  <si>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</si>
  <si>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</si>
  <si>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</si>
  <si>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</si>
  <si>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</si>
  <si>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</si>
  <si>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</si>
  <si>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</si>
  <si>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</si>
  <si>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</si>
  <si>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</si>
  <si>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</si>
  <si>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</si>
  <si>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</si>
  <si>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</si>
  <si>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</si>
  <si>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</si>
  <si>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</si>
  <si>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</si>
  <si>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</si>
  <si>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</si>
  <si>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</si>
  <si>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</si>
  <si>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</si>
  <si>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</si>
  <si>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</si>
  <si>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</si>
  <si>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</si>
  <si>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</si>
  <si>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</si>
  <si>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</si>
  <si>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</si>
  <si>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</si>
  <si>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</si>
  <si>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</si>
  <si>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</si>
  <si>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</si>
  <si>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</si>
  <si>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</si>
  <si>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</si>
  <si>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</si>
  <si>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</si>
  <si>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</si>
  <si>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</si>
  <si>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</si>
  <si>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</si>
  <si>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</si>
  <si>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</si>
  <si>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</si>
  <si>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</si>
  <si>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</si>
  <si>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</si>
  <si>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</si>
  <si>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</si>
  <si>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</si>
  <si>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</si>
  <si>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</si>
  <si>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</si>
  <si>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</si>
  <si>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</si>
  <si>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</si>
  <si>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</si>
  <si>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</si>
  <si>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</si>
  <si>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</si>
  <si>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</si>
  <si>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</si>
  <si>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</si>
  <si>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</si>
  <si>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</si>
  <si>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</si>
  <si>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</si>
  <si>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</si>
  <si>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</si>
  <si>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</si>
  <si>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</si>
  <si>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</si>
  <si>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</si>
  <si>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</si>
  <si>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</si>
  <si>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</si>
  <si>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</si>
  <si>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</si>
  <si>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</si>
  <si>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</si>
  <si>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</si>
  <si>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</si>
  <si>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</si>
  <si>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</si>
  <si>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</si>
  <si>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</si>
  <si>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</si>
  <si>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</si>
  <si>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</si>
  <si>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</si>
  <si>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</si>
  <si>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</si>
  <si>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</si>
  <si>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</si>
  <si>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</si>
  <si>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</si>
  <si>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</si>
  <si>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</si>
  <si>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</si>
  <si>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</si>
  <si>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</si>
  <si>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</si>
  <si>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</si>
  <si>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</si>
  <si>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</si>
  <si>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</si>
  <si>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</si>
  <si>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</si>
  <si>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</si>
  <si>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</si>
  <si>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</si>
  <si>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</si>
  <si>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</si>
  <si>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</si>
  <si>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</si>
  <si>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</si>
  <si>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</si>
  <si>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</si>
  <si>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</si>
  <si>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</si>
  <si>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</si>
  <si>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</si>
  <si>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</si>
  <si>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</si>
  <si>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</si>
  <si>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</si>
  <si>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</si>
  <si>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</si>
  <si>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</si>
  <si>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</si>
  <si>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</si>
  <si>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</si>
  <si>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</si>
  <si>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</si>
  <si>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</si>
  <si>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</si>
  <si>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</si>
  <si>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</si>
  <si>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</si>
  <si>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</si>
  <si>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</si>
  <si>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</si>
  <si>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</si>
  <si>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</si>
  <si>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</si>
  <si>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</si>
  <si>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</si>
  <si>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</si>
  <si>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</si>
  <si>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</si>
  <si>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</si>
  <si>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</si>
  <si>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</si>
  <si>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</si>
  <si>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</si>
  <si>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</si>
  <si>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</si>
  <si>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</si>
  <si>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</si>
  <si>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</si>
  <si>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</si>
  <si>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</si>
  <si>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</si>
  <si>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</si>
  <si>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</si>
  <si>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</si>
  <si>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</si>
  <si>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</si>
  <si>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</si>
  <si>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</si>
  <si>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</si>
  <si>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</si>
  <si>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</si>
  <si>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</si>
  <si>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</si>
  <si>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</si>
  <si>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</si>
  <si>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</si>
  <si>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</si>
  <si>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</si>
  <si>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</si>
  <si>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</si>
  <si>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</si>
  <si>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</si>
  <si>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</si>
  <si>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</si>
  <si>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</si>
  <si>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</si>
  <si>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</si>
  <si>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</si>
  <si>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</si>
  <si>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</si>
  <si>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</si>
  <si>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</si>
  <si>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</si>
  <si>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</si>
  <si>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</si>
  <si>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</si>
  <si>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</si>
  <si>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</si>
  <si>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</si>
  <si>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</si>
  <si>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</si>
  <si>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</si>
  <si>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</si>
  <si>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</si>
  <si>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</si>
  <si>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</si>
  <si>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</si>
  <si>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</si>
  <si>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</si>
  <si>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</si>
  <si>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</si>
  <si>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</si>
  <si>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</si>
  <si>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</si>
  <si>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</si>
  <si>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</si>
  <si>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</si>
  <si>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</si>
  <si>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</si>
  <si>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</si>
  <si>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</si>
  <si>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</si>
  <si>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</si>
  <si>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</si>
  <si>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</si>
  <si>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</si>
  <si>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</si>
  <si>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</si>
  <si>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</si>
  <si>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</si>
  <si>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</si>
  <si>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</si>
  <si>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</si>
  <si>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</si>
  <si>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</si>
  <si>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</si>
  <si>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</si>
  <si>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</si>
  <si>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</si>
  <si>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</si>
  <si>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</si>
  <si>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</si>
  <si>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</si>
  <si>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</si>
  <si>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</si>
  <si>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</si>
  <si>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</si>
  <si>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</si>
  <si>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</si>
  <si>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</si>
  <si>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</si>
  <si>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</si>
  <si>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</si>
  <si>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</si>
  <si>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</si>
  <si>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</si>
  <si>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</si>
  <si>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</si>
  <si>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</si>
  <si>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</si>
  <si>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</si>
  <si>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</si>
  <si>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</si>
  <si>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</si>
  <si>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</si>
  <si>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</si>
  <si>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</si>
  <si>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</si>
  <si>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</si>
  <si>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</si>
  <si>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</si>
  <si>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</si>
  <si>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</si>
  <si>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</si>
  <si>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</si>
  <si>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</si>
  <si>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</si>
  <si>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</si>
  <si>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</si>
  <si>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</si>
  <si>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</si>
  <si>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</si>
  <si>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</si>
  <si>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</si>
  <si>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</si>
  <si>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</si>
  <si>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</si>
  <si>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</si>
  <si>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</si>
  <si>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</si>
  <si>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</si>
  <si>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</si>
  <si>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</si>
  <si>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</si>
  <si>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</si>
  <si>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</si>
  <si>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</si>
  <si>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</si>
  <si>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</si>
  <si>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</si>
  <si>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</si>
  <si>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</si>
  <si>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</si>
  <si>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</si>
  <si>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</si>
  <si>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</si>
  <si>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</si>
  <si>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</si>
  <si>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</si>
  <si>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</si>
  <si>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</si>
  <si>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</si>
  <si>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</si>
  <si>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</si>
  <si>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</si>
  <si>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</si>
  <si>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</si>
  <si>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</si>
  <si>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</si>
  <si>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</si>
  <si>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</si>
  <si>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</si>
  <si>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</si>
  <si>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</si>
  <si>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</si>
  <si>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</si>
  <si>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</si>
  <si>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</si>
  <si>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</si>
  <si>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</si>
  <si>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</si>
  <si>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</si>
  <si>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</si>
  <si>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</si>
  <si>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</si>
  <si>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</si>
  <si>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</si>
  <si>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</si>
  <si>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</si>
  <si>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</si>
  <si>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</si>
  <si>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</si>
  <si>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</si>
  <si>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</si>
  <si>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</si>
  <si>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</si>
  <si>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</si>
  <si>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</si>
  <si>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</si>
  <si>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</si>
  <si>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</si>
  <si>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</si>
  <si>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</si>
  <si>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</si>
  <si>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</si>
  <si>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</si>
  <si>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</si>
  <si>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</si>
  <si>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</si>
  <si>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</si>
  <si>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</si>
  <si>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</si>
  <si>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</si>
  <si>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</si>
  <si>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</si>
  <si>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</si>
  <si>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</si>
  <si>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</si>
  <si>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</si>
  <si>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</si>
  <si>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</si>
  <si>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</si>
  <si>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</si>
  <si>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</si>
  <si>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</si>
  <si>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</si>
  <si>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</si>
  <si>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</si>
  <si>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</si>
  <si>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</si>
  <si>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</si>
  <si>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</si>
  <si>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</si>
  <si>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</si>
  <si>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</si>
  <si>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</si>
  <si>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</si>
  <si>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</si>
  <si>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</si>
  <si>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</si>
  <si>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</si>
  <si>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</si>
  <si>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</si>
  <si>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</si>
  <si>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</si>
  <si>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</si>
  <si>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</si>
  <si>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</si>
  <si>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</si>
  <si>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</si>
  <si>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</si>
  <si>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</si>
  <si>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</si>
  <si>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</si>
  <si>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</si>
  <si>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</si>
  <si>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</si>
  <si>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</si>
  <si>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</si>
  <si>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</si>
  <si>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</si>
  <si>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</si>
  <si>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</si>
  <si>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</si>
  <si>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</si>
  <si>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</si>
  <si>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</si>
  <si>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</si>
  <si>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</si>
  <si>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</si>
  <si>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</si>
  <si>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</si>
  <si>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</si>
  <si>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</si>
  <si>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</si>
  <si>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</si>
  <si>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</si>
  <si>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</si>
  <si>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</si>
  <si>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</si>
  <si>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</si>
  <si>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</si>
  <si>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</si>
  <si>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</si>
  <si>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</si>
  <si>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</si>
  <si>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</si>
  <si>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</si>
  <si>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</si>
  <si>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</si>
  <si>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</si>
  <si>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</si>
  <si>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</si>
  <si>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</si>
  <si>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</si>
  <si>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</si>
  <si>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</si>
  <si>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</si>
  <si>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</si>
  <si>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</si>
  <si>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</si>
  <si>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</si>
  <si>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</si>
  <si>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</si>
  <si>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</si>
  <si>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</si>
  <si>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</si>
  <si>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</si>
  <si>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</si>
  <si>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</si>
  <si>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</si>
  <si>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</si>
  <si>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</si>
  <si>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</si>
  <si>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</si>
  <si>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</si>
  <si>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</si>
  <si>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</si>
  <si>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</si>
  <si>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</si>
  <si>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</si>
  <si>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</si>
  <si>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</si>
  <si>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</si>
  <si>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</si>
  <si>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</si>
  <si>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</si>
  <si>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</si>
  <si>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</si>
  <si>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</si>
  <si>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</si>
  <si>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</si>
  <si>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</si>
  <si>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</si>
  <si>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</si>
  <si>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</si>
  <si>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</si>
  <si>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</si>
  <si>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</si>
  <si>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</si>
  <si>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</si>
  <si>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</si>
  <si>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</si>
  <si>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</si>
  <si>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</si>
  <si>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</si>
  <si>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</si>
  <si>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</si>
  <si>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</si>
  <si>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</si>
  <si>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</si>
  <si>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</si>
  <si>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</si>
  <si>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</si>
  <si>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</si>
  <si>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</si>
  <si>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</si>
  <si>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</si>
  <si>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</si>
  <si>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</si>
  <si>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</si>
  <si>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</si>
  <si>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</si>
  <si>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</si>
  <si>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</si>
  <si>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</si>
  <si>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</si>
  <si>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</si>
  <si>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</si>
  <si>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</si>
  <si>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</si>
  <si>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</si>
  <si>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</si>
  <si>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</si>
  <si>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</si>
  <si>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</si>
  <si>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</si>
  <si>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</si>
  <si>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</si>
  <si>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</si>
  <si>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</si>
  <si>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</si>
  <si>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</si>
  <si>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</si>
  <si>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</si>
  <si>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</si>
  <si>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</si>
  <si>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</si>
  <si>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</si>
  <si>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</si>
  <si>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</si>
  <si>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</si>
  <si>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</si>
  <si>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</si>
  <si>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</si>
  <si>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</si>
  <si>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</si>
  <si>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</si>
  <si>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</si>
  <si>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</si>
  <si>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</si>
  <si>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</si>
  <si>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</si>
  <si>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</si>
  <si>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</si>
  <si>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</si>
  <si>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</si>
  <si>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</si>
  <si>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</si>
  <si>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</si>
  <si>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</si>
  <si>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</si>
  <si>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</si>
  <si>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</si>
  <si>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</si>
  <si>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</si>
  <si>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</si>
  <si>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</si>
  <si>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</si>
  <si>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</si>
  <si>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</si>
  <si>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</si>
  <si>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</si>
  <si>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</si>
  <si>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</si>
  <si>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</si>
  <si>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</si>
  <si>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</si>
  <si>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</si>
  <si>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</si>
  <si>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</si>
  <si>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</si>
  <si>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</si>
  <si>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</si>
  <si>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</si>
  <si>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</si>
  <si>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</si>
  <si>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</si>
  <si>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</si>
  <si>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</si>
  <si>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</si>
  <si>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</si>
  <si>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</si>
  <si>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</si>
  <si>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</si>
  <si>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</si>
  <si>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</si>
  <si>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</si>
  <si>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</si>
  <si>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</si>
  <si>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</si>
  <si>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</si>
  <si>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</si>
  <si>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</si>
  <si>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</si>
  <si>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</si>
  <si>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</si>
  <si>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</si>
  <si>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</si>
  <si>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</si>
  <si>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</si>
  <si>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</si>
  <si>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</si>
  <si>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</si>
  <si>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</si>
  <si>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</si>
  <si>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</si>
  <si>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</si>
  <si>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</si>
  <si>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</si>
  <si>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</si>
  <si>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</si>
  <si>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</si>
  <si>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</si>
  <si>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</si>
  <si>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</si>
  <si>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</si>
  <si>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</si>
  <si>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</si>
  <si>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</si>
  <si>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</si>
  <si>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</si>
  <si>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</si>
  <si>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</si>
  <si>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</si>
  <si>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</si>
  <si>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</si>
  <si>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</si>
  <si>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</si>
  <si>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</si>
  <si>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</si>
  <si>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</si>
  <si>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</si>
  <si>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</si>
  <si>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</si>
  <si>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</si>
  <si>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</si>
  <si>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</si>
  <si>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</si>
  <si>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</si>
  <si>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</si>
  <si>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</si>
  <si>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</si>
  <si>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</si>
  <si>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</si>
  <si>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</si>
  <si>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</si>
  <si>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</si>
  <si>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</si>
  <si>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</si>
  <si>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</si>
  <si>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</si>
  <si>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</si>
  <si>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</si>
  <si>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</si>
  <si>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</si>
  <si>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</si>
  <si>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</si>
  <si>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</si>
  <si>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</si>
  <si>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</si>
  <si>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</si>
  <si>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</si>
  <si>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</si>
  <si>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</si>
  <si>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</si>
  <si>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</si>
  <si>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</si>
  <si>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</si>
  <si>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</si>
  <si>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</si>
  <si>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</si>
  <si>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</si>
  <si>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</si>
  <si>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</si>
  <si>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</si>
  <si>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</si>
  <si>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</si>
  <si>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</si>
  <si>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</si>
  <si>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</si>
  <si>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</si>
  <si>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</si>
  <si>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</si>
  <si>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</si>
  <si>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</si>
  <si>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</si>
  <si>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</si>
  <si>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</si>
  <si>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</si>
  <si>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</si>
  <si>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</si>
  <si>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</si>
  <si>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</si>
  <si>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</si>
  <si>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</si>
  <si>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</si>
  <si>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</si>
  <si>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</si>
  <si>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</si>
  <si>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</si>
  <si>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</si>
  <si>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</si>
  <si>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</si>
  <si>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</si>
  <si>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</si>
  <si>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</si>
  <si>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</si>
  <si>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</si>
  <si>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</si>
  <si>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</si>
  <si>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</si>
  <si>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</si>
  <si>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</si>
  <si>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</si>
  <si>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</si>
  <si>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</si>
  <si>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</si>
  <si>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</si>
  <si>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</si>
  <si>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</si>
  <si>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</si>
  <si>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</si>
  <si>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</si>
  <si>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</si>
  <si>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</si>
  <si>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</si>
  <si>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</si>
  <si>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</si>
  <si>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</si>
  <si>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</si>
  <si>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</si>
  <si>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</si>
  <si>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</si>
  <si>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</si>
  <si>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</si>
  <si>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</si>
  <si>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</si>
  <si>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</si>
  <si>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</si>
  <si>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</si>
  <si>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</si>
  <si>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</si>
  <si>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</si>
  <si>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</si>
  <si>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</si>
  <si>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</si>
  <si>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</si>
  <si>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</si>
  <si>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</si>
  <si>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</si>
  <si>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</si>
  <si>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</si>
  <si>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</si>
  <si>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</si>
  <si>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</si>
  <si>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</si>
  <si>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</si>
  <si>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</si>
  <si>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</si>
  <si>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</si>
  <si>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</si>
  <si>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</si>
  <si>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</si>
  <si>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</si>
  <si>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</si>
  <si>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</si>
  <si>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</si>
  <si>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</si>
  <si>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</si>
  <si>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</si>
  <si>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</si>
  <si>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</si>
  <si>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</si>
  <si>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</si>
  <si>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</si>
  <si>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</si>
  <si>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</si>
  <si>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</si>
  <si>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</si>
  <si>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</si>
  <si>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</si>
  <si>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</si>
  <si>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</si>
  <si>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</si>
  <si>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</si>
  <si>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</si>
  <si>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</si>
  <si>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</si>
  <si>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</si>
  <si>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</si>
  <si>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</si>
  <si>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</si>
  <si>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</si>
  <si>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</si>
  <si>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</si>
  <si>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</si>
  <si>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</si>
  <si>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</si>
  <si>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</si>
  <si>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</si>
  <si>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</si>
  <si>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</si>
  <si>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</si>
  <si>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</si>
  <si>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</si>
  <si>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</si>
  <si>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</si>
  <si>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</si>
  <si>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</si>
  <si>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</si>
  <si>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</si>
  <si>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</si>
  <si>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</si>
  <si>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</si>
  <si>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</si>
  <si>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</si>
  <si>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</si>
  <si>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</si>
  <si>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</si>
  <si>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</si>
  <si>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</si>
  <si>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</si>
  <si>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</si>
  <si>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</si>
  <si>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</si>
  <si>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</si>
  <si>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</si>
  <si>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</si>
  <si>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</si>
  <si>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</si>
  <si>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</si>
  <si>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</si>
  <si>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</si>
  <si>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</si>
  <si>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</si>
  <si>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</si>
  <si>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</si>
  <si>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</si>
  <si>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</si>
  <si>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</si>
  <si>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</si>
  <si>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</si>
  <si>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</si>
  <si>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</si>
  <si>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</si>
  <si>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</si>
  <si>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</si>
  <si>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</si>
  <si>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</si>
  <si>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</si>
  <si>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</si>
  <si>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</si>
  <si>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</si>
  <si>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</si>
  <si>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</si>
  <si>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</si>
  <si>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</si>
  <si>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</si>
  <si>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</si>
  <si>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</si>
  <si>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</si>
  <si>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</si>
  <si>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</si>
  <si>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</si>
  <si>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</si>
  <si>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</si>
  <si>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</si>
  <si>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</si>
  <si>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</si>
  <si>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</si>
  <si>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</si>
  <si>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</si>
  <si>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</si>
  <si>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</si>
  <si>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</si>
  <si>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</si>
  <si>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</si>
  <si>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</si>
  <si>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</si>
  <si>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</si>
  <si>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</si>
  <si>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</si>
  <si>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</si>
  <si>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</si>
  <si>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</si>
  <si>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</si>
  <si>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</si>
  <si>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</si>
  <si>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</si>
  <si>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</si>
  <si>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</si>
  <si>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</si>
  <si>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</si>
  <si>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</si>
  <si>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</si>
  <si>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</si>
  <si>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</si>
  <si>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</si>
  <si>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</si>
  <si>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</si>
  <si>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</si>
  <si>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</si>
  <si>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</si>
  <si>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</si>
  <si>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</si>
  <si>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</si>
  <si>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</si>
  <si>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</si>
  <si>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</si>
  <si>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</si>
  <si>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</si>
  <si>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</si>
  <si>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</si>
  <si>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</si>
  <si>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</si>
  <si>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</si>
  <si>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</si>
  <si>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</si>
  <si>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</si>
  <si>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</si>
  <si>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</si>
  <si>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</si>
  <si>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</si>
  <si>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</si>
  <si>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</si>
  <si>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</si>
  <si>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</si>
  <si>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</si>
  <si>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</si>
  <si>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</si>
  <si>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</si>
  <si>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</si>
  <si>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</si>
  <si>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</si>
  <si>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</si>
  <si>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</si>
  <si>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</si>
  <si>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</si>
  <si>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</si>
  <si>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</si>
  <si>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</si>
  <si>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</si>
  <si>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</si>
  <si>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</si>
  <si>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</si>
  <si>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</si>
  <si>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</si>
  <si>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</si>
  <si>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</si>
  <si>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</si>
  <si>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</si>
  <si>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</si>
  <si>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</si>
  <si>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</si>
  <si>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</si>
  <si>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</si>
  <si>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</si>
  <si>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</si>
  <si>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</si>
  <si>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</si>
  <si>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</si>
  <si>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</si>
  <si>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</si>
  <si>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</si>
  <si>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</si>
  <si>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</si>
  <si>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</si>
  <si>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</si>
  <si>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</si>
  <si>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</si>
  <si>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</si>
  <si>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</si>
  <si>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</si>
  <si>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</si>
  <si>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</si>
  <si>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</si>
  <si>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</si>
  <si>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</si>
  <si>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</si>
  <si>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</si>
  <si>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</si>
  <si>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</si>
  <si>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</si>
  <si>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</si>
  <si>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</si>
  <si>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</si>
  <si>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</si>
  <si>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</si>
  <si>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</si>
  <si>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</si>
  <si>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</si>
  <si>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</si>
  <si>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</si>
  <si>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</si>
  <si>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</si>
  <si>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</si>
  <si>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</si>
  <si>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</si>
  <si>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</si>
  <si>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</si>
  <si>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</si>
  <si>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</si>
  <si>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</si>
  <si>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</si>
  <si>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</si>
  <si>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</si>
  <si>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</si>
  <si>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</si>
  <si>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</si>
  <si>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</si>
  <si>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</si>
  <si>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</si>
  <si>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</si>
  <si>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</si>
  <si>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</si>
  <si>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</si>
  <si>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</si>
  <si>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</si>
  <si>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</si>
  <si>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</si>
  <si>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</si>
  <si>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</si>
  <si>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</si>
  <si>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</si>
  <si>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</si>
  <si>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</si>
  <si>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</si>
  <si>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</si>
  <si>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</si>
  <si>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</si>
  <si>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</si>
  <si>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</si>
  <si>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</si>
  <si>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</si>
  <si>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</si>
  <si>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</si>
  <si>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</si>
  <si>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</si>
  <si>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</si>
  <si>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</si>
  <si>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</si>
  <si>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</si>
  <si>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</si>
  <si>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</si>
  <si>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</si>
  <si>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</si>
  <si>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</si>
  <si>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</si>
  <si>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</si>
  <si>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</si>
  <si>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</si>
  <si>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</si>
  <si>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</si>
  <si>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</si>
  <si>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</si>
  <si>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</si>
  <si>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</si>
  <si>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</si>
  <si>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</si>
  <si>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</si>
  <si>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</si>
  <si>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</si>
  <si>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</si>
  <si>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</si>
  <si>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</si>
  <si>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</si>
  <si>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</si>
  <si>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</si>
  <si>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</si>
  <si>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</si>
  <si>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</si>
  <si>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</si>
  <si>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</si>
  <si>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</si>
  <si>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</si>
  <si>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</si>
  <si>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</si>
  <si>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</si>
  <si>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</si>
  <si>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</si>
  <si>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</si>
  <si>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</si>
  <si>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</si>
  <si>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</si>
  <si>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</si>
  <si>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</si>
  <si>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</si>
  <si>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</si>
  <si>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</si>
  <si>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</si>
  <si>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</si>
  <si>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</si>
  <si>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</si>
  <si>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</si>
  <si>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</si>
  <si>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</si>
  <si>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</si>
  <si>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</si>
  <si>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</si>
  <si>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</si>
  <si>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</si>
  <si>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</si>
  <si>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</si>
  <si>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</si>
  <si>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</si>
  <si>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</si>
  <si>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</si>
  <si>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</si>
  <si>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</si>
  <si>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</si>
  <si>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</si>
  <si>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</si>
  <si>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</si>
  <si>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</si>
  <si>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</si>
  <si>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</si>
  <si>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</si>
  <si>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</si>
  <si>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</si>
  <si>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</si>
  <si>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</si>
  <si>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</si>
  <si>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</si>
  <si>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</si>
  <si>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</si>
  <si>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</si>
  <si>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</si>
  <si>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</si>
  <si>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</si>
  <si>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</si>
  <si>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</si>
  <si>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</si>
  <si>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</si>
  <si>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</si>
  <si>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</si>
  <si>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</si>
  <si>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</si>
  <si>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</si>
  <si>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</si>
  <si>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</si>
  <si>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</si>
  <si>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</si>
  <si>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</si>
  <si>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</si>
  <si>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</si>
  <si>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</si>
  <si>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</si>
  <si>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</si>
  <si>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</si>
  <si>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</si>
  <si>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</si>
  <si>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</si>
  <si>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</si>
  <si>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</si>
  <si>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</si>
  <si>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</si>
  <si>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</si>
  <si>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</si>
  <si>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</si>
  <si>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</si>
  <si>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</si>
  <si>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</si>
  <si>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</si>
  <si>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</si>
  <si>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</si>
  <si>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</si>
  <si>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</si>
  <si>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</si>
  <si>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</si>
  <si>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</si>
  <si>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</si>
  <si>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</si>
  <si>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</si>
  <si>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</si>
  <si>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</si>
  <si>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</si>
  <si>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</si>
  <si>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</si>
  <si>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</si>
  <si>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</si>
  <si>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</si>
  <si>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</si>
  <si>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</si>
  <si>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</si>
  <si>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</si>
  <si>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</si>
  <si>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</si>
  <si>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</si>
  <si>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</si>
  <si>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</si>
  <si>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</si>
  <si>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</si>
  <si>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</si>
  <si>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</si>
  <si>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</si>
  <si>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</si>
  <si>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</si>
  <si>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</si>
  <si>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</si>
  <si>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</si>
  <si>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</si>
  <si>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</si>
  <si>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</si>
  <si>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</si>
  <si>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</si>
  <si>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</si>
  <si>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</si>
  <si>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</si>
  <si>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</si>
  <si>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</si>
  <si>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</si>
  <si>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</si>
  <si>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</si>
  <si>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</si>
  <si>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</si>
  <si>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</si>
  <si>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</si>
  <si>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</si>
  <si>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</si>
  <si>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</si>
  <si>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</si>
  <si>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</si>
  <si>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</si>
  <si>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</si>
  <si>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</si>
  <si>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</si>
  <si>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</si>
  <si>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</si>
  <si>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</si>
  <si>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</si>
  <si>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</si>
  <si>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</si>
  <si>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</si>
  <si>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</si>
  <si>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</si>
  <si>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</si>
  <si>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</si>
  <si>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</si>
  <si>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</si>
  <si>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</si>
  <si>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</si>
  <si>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</si>
  <si>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</si>
  <si>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</si>
  <si>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</si>
  <si>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</si>
  <si>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</si>
  <si>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</si>
  <si>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</si>
  <si>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</si>
  <si>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</si>
  <si>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</si>
  <si>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</si>
  <si>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</si>
  <si>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</si>
  <si>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</si>
  <si>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</si>
  <si>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</si>
  <si>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</si>
  <si>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</si>
  <si>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</si>
  <si>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</si>
  <si>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</si>
  <si>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</si>
  <si>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</si>
  <si>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</si>
  <si>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</si>
  <si>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</si>
  <si>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</si>
  <si>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</si>
  <si>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</si>
  <si>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</si>
  <si>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</si>
  <si>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</si>
  <si>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</si>
  <si>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</si>
  <si>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</si>
  <si>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</si>
  <si>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</si>
  <si>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</si>
  <si>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</si>
  <si>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</si>
  <si>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</si>
  <si>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</si>
  <si>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</si>
  <si>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</si>
  <si>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</si>
  <si>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</si>
  <si>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</si>
  <si>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</si>
  <si>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</si>
  <si>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</si>
  <si>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</si>
  <si>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</si>
  <si>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</si>
  <si>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</si>
  <si>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</si>
  <si>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</si>
  <si>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</si>
  <si>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</si>
  <si>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</si>
  <si>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</si>
  <si>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</si>
  <si>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</si>
  <si>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</si>
  <si>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</si>
  <si>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</si>
  <si>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</si>
  <si>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</si>
  <si>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</si>
  <si>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</si>
  <si>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</si>
  <si>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</si>
  <si>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</si>
  <si>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</si>
  <si>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</si>
  <si>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</si>
  <si>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</si>
  <si>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</si>
  <si>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</si>
  <si>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</si>
  <si>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</si>
  <si>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</si>
  <si>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</si>
  <si>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</si>
  <si>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</si>
  <si>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</si>
  <si>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</si>
  <si>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</si>
  <si>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</si>
  <si>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</si>
  <si>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</si>
  <si>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</si>
  <si>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</si>
  <si>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</si>
  <si>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</si>
  <si>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</si>
  <si>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</si>
  <si>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</si>
  <si>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</si>
  <si>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</si>
  <si>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</si>
  <si>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</si>
  <si>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</si>
  <si>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</si>
  <si>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</si>
  <si>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</si>
  <si>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</si>
  <si>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</si>
  <si>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</si>
  <si>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</si>
  <si>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</si>
  <si>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</si>
  <si>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</si>
  <si>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</si>
  <si>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</si>
  <si>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</si>
  <si>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</si>
  <si>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</si>
  <si>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</si>
  <si>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</si>
  <si>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</si>
  <si>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</si>
  <si>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</si>
  <si>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</si>
  <si>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</si>
  <si>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</si>
  <si>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</si>
  <si>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</si>
  <si>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</si>
  <si>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</si>
  <si>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</si>
  <si>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</si>
  <si>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</si>
  <si>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</si>
  <si>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</si>
  <si>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</si>
  <si>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</si>
  <si>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</si>
  <si>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</si>
  <si>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</si>
  <si>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</si>
  <si>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</si>
  <si>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</si>
  <si>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</si>
  <si>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</si>
  <si>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</si>
  <si>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</si>
  <si>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</si>
  <si>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</si>
  <si>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</si>
  <si>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</si>
  <si>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</si>
  <si>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</si>
  <si>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</si>
  <si>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</si>
  <si>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</si>
  <si>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</si>
  <si>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</si>
  <si>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</si>
  <si>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</si>
  <si>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</si>
  <si>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</si>
  <si>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</si>
  <si>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</si>
  <si>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</si>
  <si>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</si>
  <si>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</si>
  <si>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</si>
  <si>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</si>
  <si>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</si>
  <si>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</si>
  <si>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</si>
  <si>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</si>
  <si>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</si>
  <si>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</si>
  <si>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</si>
  <si>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</si>
  <si>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</si>
  <si>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</si>
  <si>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</si>
  <si>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</si>
  <si>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</si>
  <si>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</si>
  <si>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</si>
  <si>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</si>
  <si>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</si>
  <si>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</si>
  <si>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</si>
  <si>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</si>
  <si>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</si>
  <si>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</si>
  <si>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</si>
  <si>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</si>
  <si>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</si>
  <si>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</si>
  <si>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</si>
  <si>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</si>
  <si>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</si>
  <si>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</si>
  <si>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</si>
  <si>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</si>
  <si>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</si>
  <si>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</si>
  <si>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</si>
  <si>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</si>
  <si>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</si>
  <si>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</si>
  <si>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</si>
  <si>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</si>
  <si>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</si>
  <si>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</si>
  <si>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</si>
  <si>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</si>
  <si>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</si>
  <si>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</si>
  <si>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</si>
  <si>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</si>
  <si>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</si>
  <si>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</si>
  <si>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</si>
  <si>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</si>
  <si>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</si>
  <si>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</si>
  <si>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</si>
  <si>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</si>
  <si>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</si>
  <si>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</si>
  <si>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</si>
  <si>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</si>
  <si>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</si>
  <si>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</si>
  <si>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</si>
  <si>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</si>
  <si>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</si>
  <si>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</si>
  <si>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</si>
  <si>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</si>
  <si>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</si>
  <si>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</si>
  <si>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</si>
  <si>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</si>
  <si>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</si>
  <si>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</si>
  <si>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</si>
  <si>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</si>
  <si>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</si>
  <si>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</si>
  <si>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</si>
  <si>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</si>
  <si>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</si>
  <si>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</si>
  <si>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</si>
  <si>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</si>
  <si>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</si>
  <si>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</si>
  <si>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</si>
  <si>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</si>
  <si>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</si>
  <si>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</si>
  <si>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</si>
  <si>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</si>
  <si>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</si>
  <si>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</si>
  <si>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</si>
  <si>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</si>
  <si>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</si>
  <si>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</si>
  <si>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</si>
  <si>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</si>
  <si>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</si>
  <si>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</si>
  <si>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</si>
  <si>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</si>
  <si>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</si>
  <si>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</si>
  <si>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</si>
  <si>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</si>
  <si>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</si>
  <si>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</si>
  <si>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</si>
  <si>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</si>
  <si>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</si>
  <si>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</si>
  <si>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</si>
  <si>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</si>
  <si>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</si>
  <si>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</si>
  <si>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</si>
  <si>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</si>
  <si>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</si>
  <si>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</si>
  <si>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</si>
  <si>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</si>
  <si>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</si>
  <si>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</si>
  <si>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</si>
  <si>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</si>
  <si>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</si>
  <si>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</si>
  <si>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</si>
  <si>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</si>
  <si>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</si>
  <si>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</si>
  <si>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</si>
  <si>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</si>
  <si>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</si>
  <si>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</si>
  <si>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</si>
  <si>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</si>
  <si>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</si>
  <si>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</si>
  <si>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</si>
  <si>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</si>
  <si>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</si>
  <si>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</si>
  <si>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</si>
  <si>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</si>
  <si>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</si>
  <si>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</si>
  <si>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</si>
  <si>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</si>
  <si>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</si>
  <si>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</si>
  <si>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</si>
  <si>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</si>
  <si>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</si>
  <si>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</si>
  <si>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</si>
  <si>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</si>
  <si>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</si>
  <si>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</si>
  <si>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</si>
  <si>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</si>
  <si>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</si>
  <si>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</si>
  <si>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</si>
  <si>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</si>
  <si>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</si>
  <si>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</si>
  <si>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</si>
  <si>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</si>
  <si>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</si>
  <si>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</si>
  <si>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</si>
  <si>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</si>
  <si>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</si>
  <si>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</si>
  <si>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</si>
  <si>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</si>
  <si>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</si>
  <si>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</si>
  <si>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</si>
  <si>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</si>
  <si>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</si>
  <si>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</si>
  <si>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</si>
  <si>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</si>
  <si>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</si>
  <si>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</si>
  <si>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</si>
  <si>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</si>
  <si>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</si>
  <si>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</si>
  <si>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</si>
  <si>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</si>
  <si>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</si>
  <si>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</si>
  <si>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</si>
  <si>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</si>
  <si>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</si>
  <si>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</si>
  <si>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</si>
  <si>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</si>
  <si>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</si>
  <si>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</si>
  <si>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</si>
  <si>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</si>
  <si>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</si>
  <si>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</si>
  <si>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</si>
  <si>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</si>
  <si>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</si>
  <si>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</si>
  <si>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</si>
  <si>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</si>
  <si>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</si>
  <si>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</si>
  <si>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</si>
  <si>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</si>
  <si>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</si>
  <si>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</si>
  <si>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</si>
  <si>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</si>
  <si>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</si>
  <si>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</si>
  <si>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</si>
  <si>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</si>
  <si>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</si>
  <si>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</si>
  <si>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</si>
  <si>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</si>
  <si>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</si>
  <si>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</si>
  <si>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</si>
  <si>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</si>
  <si>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</si>
  <si>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</si>
  <si>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</si>
  <si>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</si>
  <si>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</si>
  <si>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</si>
  <si>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</si>
  <si>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</si>
  <si>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</si>
  <si>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</si>
  <si>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</si>
  <si>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</si>
  <si>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</si>
  <si>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</si>
  <si>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</si>
  <si>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</si>
  <si>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</si>
  <si>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</si>
  <si>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</si>
  <si>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</si>
  <si>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</si>
  <si>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</si>
  <si>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</si>
  <si>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</si>
  <si>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</si>
  <si>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</si>
  <si>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</si>
  <si>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</si>
  <si>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</si>
  <si>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</si>
  <si>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</si>
  <si>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</si>
  <si>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</si>
  <si>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</si>
  <si>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</si>
  <si>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</si>
  <si>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</si>
  <si>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</si>
  <si>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</si>
  <si>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</si>
  <si>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</si>
  <si>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</si>
  <si>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</si>
  <si>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</si>
  <si>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</si>
  <si>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</si>
  <si>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</si>
  <si>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</si>
  <si>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</si>
  <si>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</si>
  <si>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</si>
  <si>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</si>
  <si>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</si>
  <si>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</si>
  <si>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</si>
  <si>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</si>
  <si>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</si>
  <si>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</si>
  <si>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</si>
  <si>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</si>
  <si>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</si>
  <si>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</si>
  <si>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</si>
  <si>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</si>
  <si>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</si>
  <si>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</si>
  <si>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</si>
  <si>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</si>
  <si>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</si>
  <si>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</si>
  <si>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</si>
  <si>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</si>
  <si>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</si>
  <si>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</si>
  <si>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</si>
  <si>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</si>
  <si>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</si>
  <si>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</si>
  <si>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</si>
  <si>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</si>
  <si>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</si>
  <si>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</si>
  <si>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</si>
  <si>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</si>
  <si>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</si>
  <si>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</si>
  <si>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</si>
  <si>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</si>
  <si>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</si>
  <si>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</si>
  <si>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</si>
  <si>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</si>
  <si>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</si>
  <si>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</si>
  <si>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</si>
  <si>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</si>
  <si>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</si>
  <si>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</si>
  <si>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</si>
  <si>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</si>
  <si>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</si>
  <si>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</si>
  <si>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</si>
  <si>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</si>
  <si>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</si>
  <si>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</si>
  <si>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</si>
  <si>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</si>
  <si>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</si>
  <si>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</si>
  <si>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</si>
  <si>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</si>
  <si>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</si>
  <si>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</si>
  <si>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</si>
  <si>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</si>
  <si>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</si>
  <si>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</si>
  <si>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</si>
  <si>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</si>
  <si>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</si>
  <si>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</si>
  <si>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</si>
  <si>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</si>
  <si>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</si>
  <si>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</si>
  <si>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</si>
  <si>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</si>
  <si>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</si>
  <si>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</si>
  <si>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</si>
  <si>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</si>
  <si>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</si>
  <si>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</si>
  <si>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</si>
  <si>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</si>
  <si>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</si>
  <si>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</si>
  <si>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</si>
  <si>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</si>
  <si>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</si>
  <si>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</si>
  <si>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</si>
  <si>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</si>
  <si>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</si>
  <si>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</si>
  <si>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</si>
  <si>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</si>
  <si>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</si>
  <si>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</si>
  <si>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</si>
  <si>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</si>
  <si>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</si>
  <si>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</si>
  <si>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</si>
  <si>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</si>
  <si>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</si>
  <si>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</si>
  <si>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</si>
  <si>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</si>
  <si>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</si>
  <si>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</si>
  <si>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</si>
  <si>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</si>
  <si>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</si>
  <si>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</si>
  <si>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</si>
  <si>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</si>
  <si>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</si>
  <si>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</si>
  <si>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</si>
  <si>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</si>
  <si>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</si>
  <si>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</si>
  <si>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</si>
  <si>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</si>
  <si>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</si>
  <si>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</si>
  <si>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</si>
  <si>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</si>
  <si>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</si>
  <si>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</si>
  <si>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</si>
  <si>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</si>
  <si>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</si>
  <si>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</si>
  <si>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</si>
  <si>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</si>
  <si>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</si>
  <si>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</si>
  <si>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</si>
  <si>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</si>
  <si>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</si>
  <si>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</si>
  <si>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</si>
  <si>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</si>
  <si>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</si>
  <si>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</si>
  <si>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</si>
  <si>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</si>
  <si>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</si>
  <si>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</si>
  <si>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</si>
  <si>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</si>
  <si>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</si>
  <si>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</si>
  <si>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</si>
  <si>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</si>
  <si>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</si>
  <si>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</si>
  <si>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</si>
  <si>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</si>
  <si>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</si>
  <si>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</si>
  <si>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</si>
  <si>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</si>
  <si>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</si>
  <si>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</si>
  <si>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</si>
  <si>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</si>
  <si>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</si>
  <si>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</si>
  <si>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</si>
  <si>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</si>
  <si>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</si>
  <si>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</si>
  <si>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</si>
  <si>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</si>
  <si>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</si>
  <si>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</si>
  <si>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</si>
  <si>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</si>
  <si>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</si>
  <si>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</si>
  <si>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</si>
  <si>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</si>
  <si>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</si>
  <si>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</si>
  <si>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</si>
  <si>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</si>
  <si>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</si>
  <si>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</si>
  <si>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</si>
  <si>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</si>
  <si>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</si>
  <si>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</si>
  <si>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</si>
  <si>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</si>
  <si>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</si>
  <si>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</si>
  <si>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</si>
  <si>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</si>
  <si>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</si>
  <si>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</si>
  <si>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</si>
  <si>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</si>
  <si>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</si>
  <si>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</si>
  <si>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</si>
  <si>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</si>
  <si>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</si>
  <si>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</si>
  <si>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</si>
  <si>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</si>
  <si>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</si>
  <si>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</si>
  <si>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</si>
  <si>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</si>
  <si>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</si>
  <si>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</si>
  <si>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</si>
  <si>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</si>
  <si>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</si>
  <si>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</si>
  <si>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</si>
  <si>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</si>
  <si>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</si>
  <si>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</si>
  <si>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</si>
  <si>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</si>
  <si>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</si>
  <si>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</si>
  <si>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</si>
  <si>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</si>
  <si>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</si>
  <si>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</si>
  <si>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</si>
  <si>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</si>
  <si>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</si>
  <si>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</si>
  <si>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</si>
  <si>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</si>
  <si>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</si>
  <si>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</si>
  <si>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</si>
  <si>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</si>
  <si>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</si>
  <si>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</si>
  <si>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</si>
  <si>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</si>
  <si>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</si>
  <si>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</si>
  <si>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</si>
  <si>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</si>
  <si>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</si>
  <si>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</si>
  <si>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</si>
  <si>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</si>
  <si>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</si>
  <si>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</si>
  <si>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</si>
  <si>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</si>
  <si>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</si>
  <si>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</si>
  <si>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</si>
  <si>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</si>
  <si>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</si>
  <si>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</si>
  <si>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</si>
  <si>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</si>
  <si>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</si>
  <si>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</si>
  <si>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</si>
  <si>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</si>
  <si>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</si>
  <si>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</si>
  <si>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</si>
  <si>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</si>
  <si>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</si>
  <si>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</si>
  <si>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</si>
  <si>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</si>
  <si>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</si>
  <si>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</si>
  <si>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</si>
  <si>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</si>
  <si>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</si>
  <si>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</si>
  <si>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</si>
  <si>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</si>
  <si>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</si>
  <si>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</si>
  <si>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</si>
  <si>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</si>
  <si>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</si>
  <si>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</si>
  <si>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</si>
  <si>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</si>
  <si>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</si>
  <si>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</si>
  <si>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</si>
  <si>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</si>
  <si>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</si>
  <si>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</si>
  <si>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</si>
  <si>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</si>
  <si>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</si>
  <si>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</si>
  <si>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</si>
  <si>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</si>
  <si>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</si>
  <si>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</si>
  <si>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</si>
  <si>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</si>
  <si>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</si>
  <si>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</si>
  <si>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</si>
  <si>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</si>
  <si>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</si>
  <si>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</si>
  <si>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</si>
  <si>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</si>
  <si>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</si>
  <si>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</si>
  <si>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</si>
  <si>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</si>
  <si>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</si>
  <si>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</si>
  <si>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</si>
  <si>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</si>
  <si>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</si>
  <si>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</si>
  <si>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</si>
  <si>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</si>
  <si>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</si>
  <si>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</si>
  <si>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</si>
  <si>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</si>
  <si>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</si>
  <si>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</si>
  <si>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</si>
  <si>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</si>
  <si>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</si>
  <si>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</si>
  <si>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</si>
  <si>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</si>
  <si>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</si>
  <si>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</si>
  <si>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</si>
  <si>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</si>
  <si>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</si>
  <si>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</si>
  <si>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</si>
  <si>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</si>
  <si>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</si>
  <si>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</si>
  <si>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</si>
  <si>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</si>
  <si>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</si>
  <si>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</si>
  <si>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</si>
  <si>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</si>
  <si>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</si>
  <si>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</si>
  <si>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</si>
  <si>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</si>
  <si>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</si>
  <si>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</si>
  <si>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</si>
  <si>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</si>
  <si>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</si>
  <si>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</si>
  <si>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</si>
  <si>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</si>
  <si>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</si>
  <si>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</si>
  <si>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</si>
  <si>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</si>
  <si>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</si>
  <si>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</si>
  <si>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</si>
  <si>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</si>
  <si>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</si>
  <si>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</si>
  <si>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</si>
  <si>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</si>
  <si>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</si>
  <si>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</si>
  <si>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</si>
  <si>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</si>
  <si>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</si>
  <si>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</si>
  <si>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</si>
  <si>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</si>
  <si>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</si>
  <si>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</si>
  <si>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</si>
  <si>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</si>
  <si>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</si>
  <si>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</si>
  <si>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</si>
  <si>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</si>
  <si>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</si>
  <si>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</si>
  <si>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</si>
  <si>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</si>
  <si>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</si>
  <si>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</si>
  <si>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</si>
  <si>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</si>
  <si>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</si>
  <si>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</si>
  <si>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</si>
  <si>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</si>
  <si>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</si>
  <si>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</si>
  <si>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</si>
  <si>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</si>
  <si>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</si>
  <si>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</si>
  <si>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</si>
  <si>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</si>
  <si>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</si>
  <si>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</si>
  <si>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</si>
  <si>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</si>
  <si>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</si>
  <si>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</si>
  <si>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</si>
  <si>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</si>
  <si>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</si>
  <si>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</si>
  <si>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</si>
  <si>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</si>
  <si>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</si>
  <si>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</si>
  <si>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</si>
  <si>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</si>
  <si>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</si>
  <si>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</si>
  <si>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</si>
  <si>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</si>
  <si>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</si>
  <si>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</si>
  <si>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</si>
  <si>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</si>
  <si>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</si>
  <si>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</si>
  <si>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</si>
  <si>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</si>
  <si>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</si>
  <si>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</si>
  <si>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</si>
  <si>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</si>
  <si>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</si>
  <si>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</si>
  <si>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</si>
  <si>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</si>
  <si>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</si>
  <si>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</si>
  <si>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</si>
  <si>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</si>
  <si>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</si>
  <si>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</si>
  <si>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</si>
  <si>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</si>
  <si>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</si>
  <si>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</si>
  <si>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</si>
  <si>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</si>
  <si>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</si>
  <si>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</si>
  <si>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</si>
  <si>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</si>
  <si>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</si>
  <si>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</si>
  <si>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</si>
  <si>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</si>
  <si>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</si>
  <si>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</si>
  <si>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</si>
  <si>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</si>
  <si>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</si>
  <si>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</si>
  <si>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</si>
  <si>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</si>
  <si>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</si>
  <si>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</si>
  <si>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</si>
  <si>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</si>
  <si>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</si>
  <si>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</si>
  <si>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</si>
  <si>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</si>
  <si>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</si>
  <si>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</si>
  <si>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</si>
  <si>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</si>
  <si>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</si>
  <si>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</si>
  <si>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</si>
  <si>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</si>
  <si>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</si>
  <si>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</si>
  <si>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</si>
  <si>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</si>
  <si>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</si>
  <si>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</si>
  <si>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</si>
  <si>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</si>
  <si>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</si>
  <si>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</si>
  <si>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</si>
  <si>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</si>
  <si>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</si>
  <si>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</si>
  <si>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</si>
  <si>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</si>
  <si>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</si>
  <si>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</si>
  <si>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</si>
  <si>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</si>
  <si>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</si>
  <si>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</si>
  <si>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</si>
  <si>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</si>
  <si>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</si>
  <si>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</si>
  <si>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</si>
  <si>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</si>
  <si>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</si>
  <si>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</si>
  <si>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</si>
  <si>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</si>
  <si>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</si>
  <si>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</si>
  <si>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</si>
  <si>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</si>
  <si>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</si>
  <si>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</si>
  <si>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</si>
  <si>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</si>
  <si>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</si>
  <si>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</si>
  <si>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</si>
  <si>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</si>
  <si>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</si>
  <si>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</si>
  <si>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</si>
  <si>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</si>
  <si>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</si>
  <si>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</si>
  <si>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</si>
  <si>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</si>
  <si>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</si>
  <si>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</si>
  <si>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</si>
  <si>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</si>
  <si>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</si>
  <si>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</si>
  <si>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</si>
  <si>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</si>
  <si>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</si>
  <si>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</si>
  <si>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</si>
  <si>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</si>
  <si>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</si>
  <si>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</si>
  <si>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</si>
  <si>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</si>
  <si>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</si>
  <si>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</si>
  <si>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</si>
  <si>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</si>
  <si>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</si>
  <si>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</si>
  <si>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</si>
  <si>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</si>
  <si>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</si>
  <si>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</si>
  <si>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</si>
  <si>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</si>
  <si>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</si>
  <si>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</si>
  <si>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</si>
  <si>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</si>
  <si>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</si>
  <si>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</si>
  <si>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</si>
  <si>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</si>
  <si>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</si>
  <si>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</si>
  <si>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</si>
  <si>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</si>
  <si>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</si>
  <si>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</si>
  <si>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</si>
  <si>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</si>
  <si>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</si>
  <si>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</si>
  <si>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</si>
  <si>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</si>
  <si>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</si>
  <si>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</si>
  <si>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</si>
  <si>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</si>
  <si>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</si>
  <si>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</si>
  <si>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</si>
  <si>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</si>
  <si>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</si>
  <si>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</si>
  <si>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</si>
  <si>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</si>
  <si>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</si>
  <si>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</si>
  <si>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</si>
  <si>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</si>
  <si>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</si>
  <si>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</si>
  <si>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</si>
  <si>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</si>
  <si>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</si>
  <si>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</si>
  <si>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</si>
  <si>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</si>
  <si>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</si>
  <si>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</si>
  <si>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</si>
  <si>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</si>
  <si>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</si>
  <si>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</si>
  <si>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</si>
  <si>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</si>
  <si>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</si>
  <si>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</si>
  <si>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</si>
  <si>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</si>
  <si>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</si>
  <si>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</si>
  <si>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</si>
  <si>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</si>
  <si>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</si>
  <si>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</si>
  <si>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</si>
  <si>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</si>
  <si>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</si>
  <si>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</si>
  <si>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</si>
  <si>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</si>
  <si>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</si>
  <si>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</si>
  <si>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</si>
  <si>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</si>
  <si>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</si>
  <si>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</si>
  <si>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</si>
  <si>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</si>
  <si>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</si>
  <si>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</si>
  <si>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</si>
  <si>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</si>
  <si>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</si>
  <si>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</si>
  <si>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</si>
  <si>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</si>
  <si>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</si>
  <si>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</si>
  <si>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</si>
  <si>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</si>
  <si>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</si>
  <si>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</si>
  <si>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</si>
  <si>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</si>
  <si>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</si>
  <si>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</si>
  <si>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</si>
  <si>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</si>
  <si>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</si>
  <si>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</si>
  <si>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</si>
  <si>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</si>
  <si>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</si>
  <si>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</si>
  <si>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</si>
  <si>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</si>
  <si>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</si>
  <si>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</si>
  <si>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</si>
  <si>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</si>
  <si>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</si>
  <si>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</si>
  <si>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</si>
  <si>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</si>
  <si>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</si>
  <si>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</si>
  <si>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</si>
  <si>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</si>
  <si>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</si>
  <si>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</si>
  <si>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</si>
  <si>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</si>
  <si>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</si>
  <si>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</si>
  <si>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</si>
  <si>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</si>
  <si>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</si>
  <si>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</si>
  <si>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</si>
  <si>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</si>
  <si>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</si>
  <si>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</si>
  <si>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</si>
  <si>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</si>
  <si>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</si>
  <si>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</si>
  <si>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</si>
  <si>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</si>
  <si>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</si>
  <si>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</si>
  <si>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</si>
  <si>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</si>
  <si>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</si>
  <si>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</si>
  <si>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</si>
  <si>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</si>
  <si>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</si>
  <si>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</si>
  <si>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</si>
  <si>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</si>
  <si>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</si>
  <si>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</si>
  <si>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</si>
  <si>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</si>
  <si>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</si>
  <si>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</si>
  <si>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</si>
  <si>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</si>
  <si>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</si>
  <si>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</si>
  <si>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</si>
  <si>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</si>
  <si>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</si>
  <si>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</si>
  <si>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</si>
  <si>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</si>
  <si>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</si>
  <si>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</si>
  <si>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</si>
  <si>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</si>
  <si>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</si>
  <si>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</si>
  <si>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</si>
  <si>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</si>
  <si>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</si>
  <si>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</si>
  <si>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</si>
  <si>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</si>
  <si>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</si>
  <si>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</si>
  <si>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</si>
  <si>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</si>
  <si>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</si>
  <si>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</si>
  <si>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</si>
  <si>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</si>
  <si>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</si>
  <si>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</si>
  <si>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</si>
  <si>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</si>
  <si>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</si>
  <si>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</si>
  <si>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</si>
  <si>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</si>
  <si>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</si>
  <si>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</si>
  <si>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</si>
  <si>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</si>
  <si>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</si>
  <si>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</si>
  <si>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</si>
  <si>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</si>
  <si>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</si>
  <si>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</si>
  <si>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</si>
  <si>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</si>
  <si>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</si>
  <si>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</si>
  <si>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</si>
  <si>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</si>
  <si>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</si>
  <si>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</si>
  <si>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</si>
  <si>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</si>
  <si>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</si>
  <si>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</si>
  <si>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</si>
  <si>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</si>
  <si>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</si>
  <si>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</si>
  <si>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</si>
  <si>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</si>
  <si>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</si>
  <si>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</si>
  <si>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</si>
  <si>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</si>
  <si>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</si>
  <si>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</si>
  <si>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</si>
  <si>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</si>
  <si>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</si>
  <si>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</si>
  <si>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</si>
  <si>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</si>
  <si>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</si>
  <si>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</si>
  <si>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</si>
  <si>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</si>
  <si>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</si>
  <si>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</si>
  <si>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</si>
  <si>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</si>
  <si>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</si>
  <si>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</si>
  <si>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</si>
  <si>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</si>
  <si>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</si>
  <si>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</si>
  <si>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</si>
  <si>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</si>
  <si>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</si>
  <si>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</si>
  <si>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</si>
  <si>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</si>
  <si>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</si>
  <si>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</si>
  <si>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</si>
  <si>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</si>
  <si>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</si>
  <si>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</si>
  <si>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</si>
  <si>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</si>
  <si>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</si>
  <si>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</si>
  <si>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</si>
  <si>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</si>
  <si>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</si>
  <si>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</si>
  <si>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</si>
  <si>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</si>
  <si>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</si>
  <si>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</si>
  <si>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</si>
  <si>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</si>
  <si>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</si>
  <si>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</si>
  <si>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</si>
  <si>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</si>
  <si>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</si>
  <si>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</si>
  <si>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</si>
  <si>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</si>
  <si>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</si>
  <si>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</si>
  <si>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</si>
  <si>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</si>
  <si>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</si>
  <si>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</si>
  <si>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</si>
  <si>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</si>
  <si>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</si>
  <si>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</si>
  <si>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</si>
  <si>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</si>
  <si>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</si>
  <si>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</si>
  <si>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</si>
  <si>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</si>
  <si>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</si>
  <si>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</si>
  <si>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</si>
  <si>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</si>
  <si>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</si>
  <si>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</si>
  <si>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</si>
  <si>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</si>
  <si>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</si>
  <si>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</si>
  <si>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</si>
  <si>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</si>
  <si>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</si>
  <si>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</si>
  <si>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</si>
  <si>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</si>
  <si>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</si>
  <si>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</si>
  <si>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</si>
  <si>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</si>
  <si>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</si>
  <si>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</si>
  <si>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</si>
  <si>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</si>
  <si>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</si>
  <si>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</si>
  <si>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</si>
  <si>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</si>
  <si>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</si>
  <si>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</si>
  <si>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</si>
  <si>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</si>
  <si>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</si>
  <si>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</si>
  <si>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</si>
  <si>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</si>
  <si>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</si>
  <si>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</si>
  <si>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</si>
  <si>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</si>
  <si>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</si>
  <si>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</si>
  <si>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</si>
  <si>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</si>
  <si>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</si>
  <si>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</si>
  <si>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</si>
  <si>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</si>
  <si>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</si>
  <si>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</si>
  <si>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</si>
  <si>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</si>
  <si>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</si>
  <si>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</si>
  <si>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</si>
  <si>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</si>
  <si>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</si>
  <si>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</si>
  <si>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</si>
  <si>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</si>
  <si>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</si>
  <si>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</si>
  <si>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</si>
  <si>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</si>
  <si>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</si>
  <si>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</si>
  <si>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</si>
  <si>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</si>
  <si>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</si>
  <si>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</si>
  <si>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</si>
  <si>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</si>
  <si>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</si>
  <si>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</si>
  <si>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</si>
  <si>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</si>
  <si>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</si>
  <si>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</si>
  <si>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</si>
  <si>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</si>
  <si>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</si>
  <si>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</si>
  <si>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</si>
  <si>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</si>
  <si>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</si>
  <si>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</si>
  <si>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</si>
  <si>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</si>
  <si>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</si>
  <si>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</si>
  <si>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</si>
  <si>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</si>
  <si>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</si>
  <si>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</si>
  <si>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</si>
  <si>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</si>
  <si>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</si>
  <si>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</si>
  <si>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</si>
  <si>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</si>
  <si>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</si>
  <si>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</si>
  <si>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</si>
  <si>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</si>
  <si>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</si>
  <si>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</si>
  <si>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</si>
  <si>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</si>
  <si>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</si>
  <si>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</si>
  <si>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</si>
  <si>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</si>
  <si>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</si>
  <si>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</si>
  <si>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</si>
  <si>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</si>
  <si>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</si>
  <si>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</si>
  <si>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</si>
  <si>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</si>
  <si>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</si>
  <si>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</si>
  <si>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</si>
  <si>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</si>
  <si>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</si>
  <si>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</si>
  <si>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</si>
  <si>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</si>
  <si>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</si>
  <si>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</si>
  <si>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</si>
  <si>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</si>
  <si>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</si>
  <si>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</si>
  <si>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</si>
  <si>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</si>
  <si>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</si>
  <si>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</si>
  <si>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</si>
  <si>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</si>
  <si>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</si>
  <si>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</si>
  <si>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</si>
  <si>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</si>
  <si>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</si>
  <si>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</si>
  <si>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</si>
  <si>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</si>
  <si>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</si>
  <si>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</si>
  <si>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</si>
  <si>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</si>
  <si>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</si>
  <si>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</si>
  <si>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</si>
  <si>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</si>
  <si>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</si>
  <si>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</si>
  <si>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</si>
  <si>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</si>
  <si>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</si>
  <si>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</si>
  <si>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</si>
  <si>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</si>
  <si>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</si>
  <si>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</si>
  <si>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</si>
  <si>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</si>
  <si>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</si>
  <si>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</si>
  <si>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</si>
  <si>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</si>
  <si>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</si>
  <si>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</si>
  <si>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</si>
  <si>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</si>
  <si>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</si>
  <si>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</si>
  <si>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</si>
  <si>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</si>
  <si>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</si>
  <si>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</si>
  <si>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</si>
  <si>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</si>
  <si>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</si>
  <si>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</si>
  <si>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</si>
  <si>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</si>
  <si>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</si>
  <si>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</si>
  <si>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</si>
  <si>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</si>
  <si>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</si>
  <si>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</si>
  <si>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</si>
  <si>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</si>
  <si>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</si>
  <si>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</si>
  <si>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</si>
  <si>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</si>
  <si>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</si>
  <si>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</si>
  <si>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</si>
  <si>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</si>
  <si>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</si>
  <si>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</si>
  <si>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</si>
  <si>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</si>
  <si>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</si>
  <si>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</si>
  <si>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</si>
  <si>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</si>
  <si>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</si>
  <si>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</si>
  <si>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</si>
  <si>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</si>
  <si>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</si>
  <si>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</si>
  <si>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</si>
  <si>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</si>
  <si>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</si>
  <si>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</si>
  <si>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</si>
  <si>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</si>
  <si>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</si>
  <si>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</si>
  <si>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</si>
  <si>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</si>
  <si>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</si>
  <si>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</si>
  <si>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</si>
  <si>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</si>
  <si>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</si>
  <si>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</si>
  <si>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</si>
  <si>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</si>
  <si>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</si>
  <si>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</si>
  <si>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</si>
  <si>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</si>
  <si>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</si>
  <si>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</si>
  <si>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</si>
  <si>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</si>
  <si>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</si>
  <si>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</si>
  <si>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</si>
  <si>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</si>
  <si>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</si>
  <si>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</si>
  <si>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</si>
  <si>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</si>
  <si>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</si>
  <si>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</si>
  <si>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</si>
  <si>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</si>
  <si>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</si>
  <si>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</si>
  <si>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</si>
  <si>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</si>
  <si>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</si>
  <si>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</si>
  <si>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</si>
  <si>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</si>
  <si>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</si>
  <si>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</si>
  <si>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</si>
  <si>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</si>
  <si>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</si>
  <si>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</si>
  <si>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</si>
  <si>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</si>
  <si>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</si>
  <si>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</si>
  <si>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</si>
  <si>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</si>
  <si>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</si>
  <si>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</si>
  <si>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</si>
  <si>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</si>
  <si>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</si>
  <si>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</si>
  <si>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</si>
  <si>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</si>
  <si>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</si>
  <si>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</si>
  <si>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</si>
  <si>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</si>
  <si>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</si>
  <si>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</si>
  <si>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</si>
  <si>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</si>
  <si>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</si>
  <si>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</si>
  <si>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</si>
  <si>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</si>
  <si>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</si>
  <si>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</si>
  <si>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</si>
  <si>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</si>
  <si>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</si>
  <si>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</si>
  <si>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</si>
  <si>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</si>
  <si>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</si>
  <si>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</si>
  <si>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</si>
  <si>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</si>
  <si>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</si>
  <si>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</si>
  <si>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</si>
  <si>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</si>
  <si>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</si>
  <si>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</si>
  <si>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</si>
  <si>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</si>
  <si>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</si>
  <si>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</si>
  <si>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</si>
  <si>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</si>
  <si>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</si>
  <si>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</si>
  <si>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</si>
  <si>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</si>
  <si>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</si>
  <si>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</si>
  <si>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</si>
  <si>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</si>
  <si>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</si>
  <si>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</si>
  <si>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</si>
  <si>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</si>
  <si>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</si>
  <si>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</si>
  <si>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</si>
  <si>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</si>
  <si>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</si>
  <si>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</si>
  <si>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</si>
  <si>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</si>
  <si>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</si>
  <si>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</si>
  <si>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</si>
  <si>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</si>
  <si>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</si>
  <si>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</si>
  <si>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</si>
  <si>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</si>
  <si>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</si>
  <si>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</si>
  <si>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</si>
  <si>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</si>
  <si>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</si>
  <si>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</si>
  <si>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</si>
  <si>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</si>
  <si>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</si>
  <si>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</si>
  <si>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</si>
  <si>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</si>
  <si>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</si>
  <si>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</si>
  <si>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</si>
  <si>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</si>
  <si>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</si>
  <si>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</si>
  <si>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</si>
  <si>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</si>
  <si>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</si>
  <si>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</si>
  <si>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</si>
  <si>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</si>
  <si>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</si>
  <si>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</si>
  <si>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</si>
  <si>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</si>
  <si>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</si>
  <si>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</si>
  <si>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</si>
  <si>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</si>
  <si>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</si>
  <si>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</si>
  <si>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</si>
  <si>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</si>
  <si>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</si>
  <si>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</si>
  <si>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</si>
  <si>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</si>
  <si>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</si>
  <si>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</si>
  <si>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</si>
  <si>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</si>
  <si>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</si>
  <si>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</si>
  <si>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</si>
  <si>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</si>
  <si>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</si>
  <si>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</si>
  <si>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</si>
  <si>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</si>
  <si>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</si>
  <si>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</si>
  <si>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</si>
  <si>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</si>
  <si>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</si>
  <si>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</si>
  <si>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</si>
  <si>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</si>
  <si>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</si>
  <si>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</si>
  <si>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</si>
  <si>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</si>
  <si>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</si>
  <si>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</si>
  <si>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</si>
  <si>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</si>
  <si>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</si>
  <si>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</si>
  <si>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</si>
  <si>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</si>
  <si>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</si>
  <si>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</si>
  <si>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</si>
  <si>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</si>
  <si>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</si>
  <si>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</si>
  <si>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</si>
  <si>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</si>
  <si>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</si>
  <si>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</si>
  <si>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</si>
  <si>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</si>
  <si>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</si>
  <si>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</si>
  <si>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</si>
  <si>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</si>
  <si>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</si>
  <si>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</si>
  <si>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</si>
  <si>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</si>
  <si>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</si>
  <si>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</si>
  <si>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</si>
  <si>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</si>
  <si>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</si>
  <si>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</si>
  <si>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</si>
  <si>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</si>
  <si>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</si>
  <si>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</si>
  <si>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</si>
  <si>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</si>
  <si>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</si>
  <si>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</si>
  <si>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</si>
  <si>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</si>
  <si>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</si>
  <si>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</si>
  <si>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</si>
  <si>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</si>
  <si>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</si>
  <si>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</si>
  <si>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</si>
  <si>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</si>
  <si>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</si>
  <si>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</si>
  <si>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</si>
  <si>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</si>
  <si>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</si>
  <si>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</si>
  <si>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</si>
  <si>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</si>
  <si>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</si>
  <si>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</si>
  <si>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</si>
  <si>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</si>
  <si>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</si>
  <si>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</si>
  <si>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</si>
  <si>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</si>
  <si>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</si>
  <si>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</si>
  <si>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</si>
  <si>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</si>
  <si>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</si>
  <si>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</si>
  <si>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</si>
  <si>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</si>
  <si>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</si>
  <si>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</si>
  <si>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</si>
  <si>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</si>
  <si>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</si>
  <si>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</si>
  <si>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</si>
  <si>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</si>
  <si>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</si>
  <si>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</si>
  <si>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</si>
  <si>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</si>
  <si>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</si>
  <si>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</si>
  <si>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</si>
  <si>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</si>
  <si>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</si>
  <si>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</si>
  <si>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</si>
  <si>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</si>
  <si>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</si>
  <si>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</si>
  <si>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</si>
  <si>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</si>
  <si>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</si>
  <si>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</si>
  <si>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</si>
  <si>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</si>
  <si>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</si>
  <si>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</si>
  <si>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</si>
  <si>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</si>
  <si>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</si>
  <si>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</si>
  <si>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</si>
  <si>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</si>
  <si>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</si>
  <si>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</si>
  <si>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</si>
  <si>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</si>
  <si>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</si>
  <si>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</si>
  <si>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</si>
  <si>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</si>
  <si>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</si>
  <si>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</si>
  <si>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</si>
  <si>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</si>
  <si>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</si>
  <si>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</si>
  <si>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</si>
  <si>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</si>
  <si>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</si>
  <si>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</si>
  <si>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</si>
  <si>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</si>
  <si>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</si>
  <si>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</si>
  <si>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</si>
  <si>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</si>
  <si>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</si>
  <si>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</si>
  <si>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</si>
  <si>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</si>
  <si>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</si>
  <si>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</si>
  <si>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</si>
  <si>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</si>
  <si>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</si>
  <si>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</si>
  <si>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</si>
  <si>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</si>
  <si>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</si>
  <si>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</si>
  <si>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</si>
  <si>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</si>
  <si>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</si>
  <si>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</si>
  <si>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</si>
  <si>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</si>
  <si>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</si>
  <si>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</si>
  <si>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</si>
  <si>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</si>
  <si>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</si>
  <si>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</si>
  <si>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</si>
  <si>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</si>
  <si>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</si>
  <si>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</si>
  <si>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</si>
  <si>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</si>
  <si>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</si>
  <si>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</si>
  <si>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</si>
  <si>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</si>
  <si>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</si>
  <si>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</si>
  <si>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</si>
  <si>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</si>
  <si>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</si>
  <si>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</si>
  <si>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</si>
  <si>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</si>
  <si>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</si>
  <si>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</si>
  <si>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</si>
  <si>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</si>
  <si>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</si>
  <si>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</si>
  <si>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</si>
  <si>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</si>
  <si>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</si>
  <si>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</si>
  <si>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</si>
  <si>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</si>
  <si>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</si>
  <si>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</si>
  <si>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</si>
  <si>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</si>
  <si>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</si>
  <si>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</si>
  <si>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</si>
  <si>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</si>
  <si>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</si>
  <si>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</si>
  <si>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</si>
  <si>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</si>
  <si>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</si>
  <si>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</si>
  <si>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</si>
  <si>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</si>
  <si>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</si>
  <si>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</si>
  <si>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</si>
  <si>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</si>
  <si>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</si>
  <si>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</si>
  <si>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</si>
  <si>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</si>
  <si>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</si>
  <si>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</si>
  <si>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</si>
  <si>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</si>
  <si>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</si>
  <si>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</si>
  <si>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</si>
  <si>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</si>
  <si>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</si>
  <si>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</si>
  <si>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</si>
  <si>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</si>
  <si>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</si>
  <si>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</si>
  <si>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</si>
  <si>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</si>
  <si>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</si>
  <si>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</si>
  <si>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</si>
  <si>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</si>
  <si>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</si>
  <si>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</si>
  <si>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</si>
  <si>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</si>
  <si>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</si>
  <si>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</si>
  <si>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</si>
  <si>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</si>
  <si>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</si>
  <si>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</si>
  <si>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</si>
  <si>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</si>
  <si>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</si>
  <si>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</si>
  <si>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</si>
  <si>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</si>
  <si>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</si>
  <si>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</si>
  <si>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</si>
  <si>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</si>
  <si>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</si>
  <si>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</si>
  <si>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</si>
  <si>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</si>
  <si>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</si>
  <si>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</si>
  <si>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</si>
  <si>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</si>
  <si>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</si>
  <si>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</si>
  <si>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</si>
  <si>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</si>
  <si>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</si>
  <si>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</si>
  <si>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</si>
  <si>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</si>
  <si>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</si>
  <si>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</si>
  <si>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</si>
  <si>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</si>
  <si>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</si>
  <si>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</si>
  <si>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</si>
  <si>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</si>
  <si>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</si>
  <si>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</si>
  <si>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</si>
  <si>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</si>
  <si>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</si>
  <si>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</si>
  <si>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</si>
  <si>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</si>
  <si>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</si>
  <si>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</si>
  <si>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</si>
  <si>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</si>
  <si>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</si>
  <si>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</si>
  <si>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</si>
  <si>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</si>
  <si>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</si>
  <si>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</si>
  <si>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</si>
  <si>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</si>
  <si>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</si>
  <si>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</si>
  <si>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</si>
  <si>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</si>
  <si>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</si>
  <si>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</si>
  <si>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</si>
  <si>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</si>
  <si>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</si>
  <si>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</si>
  <si>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</si>
  <si>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</si>
  <si>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</si>
  <si>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</si>
  <si>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</si>
  <si>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</si>
  <si>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</si>
  <si>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</si>
  <si>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</si>
  <si>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</si>
  <si>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</si>
  <si>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</si>
  <si>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</si>
  <si>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</si>
  <si>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</si>
  <si>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</si>
  <si>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</si>
  <si>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</si>
  <si>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</si>
  <si>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</si>
  <si>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</si>
  <si>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</si>
  <si>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</si>
  <si>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</si>
  <si>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</si>
  <si>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</si>
  <si>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</si>
  <si>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</si>
  <si>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</si>
  <si>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</si>
  <si>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</si>
  <si>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</si>
  <si>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</si>
  <si>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</si>
  <si>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</si>
  <si>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</si>
  <si>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</si>
  <si>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</si>
  <si>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</si>
  <si>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</si>
  <si>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</si>
  <si>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</si>
  <si>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</si>
  <si>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</si>
  <si>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</si>
  <si>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</si>
  <si>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</si>
  <si>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</si>
  <si>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</si>
  <si>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</si>
  <si>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</si>
  <si>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</si>
  <si>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</si>
  <si>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</si>
  <si>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</si>
  <si>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</si>
  <si>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</si>
  <si>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</si>
  <si>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</si>
  <si>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</si>
  <si>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</si>
  <si>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</si>
  <si>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</si>
  <si>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</si>
  <si>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</si>
  <si>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</si>
  <si>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</si>
  <si>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</si>
  <si>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</si>
  <si>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</si>
  <si>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</si>
  <si>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</si>
  <si>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</si>
  <si>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</si>
  <si>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</si>
  <si>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</si>
  <si>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</si>
  <si>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</si>
  <si>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</si>
  <si>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</si>
  <si>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</si>
  <si>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</si>
  <si>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</si>
  <si>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</si>
  <si>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</si>
  <si>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</si>
  <si>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</si>
  <si>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</si>
  <si>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</si>
  <si>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</si>
  <si>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</si>
  <si>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</si>
  <si>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</si>
  <si>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</si>
  <si>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</si>
  <si>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</si>
  <si>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</si>
  <si>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</si>
  <si>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</si>
  <si>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</si>
  <si>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</si>
  <si>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</si>
  <si>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</si>
  <si>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</si>
  <si>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</si>
  <si>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</si>
  <si>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</si>
  <si>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</si>
  <si>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</si>
  <si>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</si>
  <si>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</si>
  <si>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</si>
  <si>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</si>
  <si>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</si>
  <si>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</si>
  <si>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</si>
  <si>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</si>
  <si>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</si>
  <si>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</si>
  <si>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</si>
  <si>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</si>
  <si>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</si>
  <si>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</si>
  <si>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</si>
  <si>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</si>
  <si>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</si>
  <si>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</si>
  <si>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</si>
  <si>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</si>
  <si>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</si>
  <si>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</si>
  <si>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</si>
  <si>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</si>
  <si>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</si>
  <si>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</si>
  <si>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</si>
  <si>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</si>
  <si>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</si>
  <si>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</si>
  <si>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</si>
  <si>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</si>
  <si>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</si>
  <si>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</si>
  <si>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</si>
  <si>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</si>
  <si>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</si>
  <si>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</si>
  <si>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</si>
  <si>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</si>
  <si>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</si>
  <si>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</si>
  <si>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</si>
  <si>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</si>
  <si>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</si>
  <si>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</si>
  <si>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</si>
  <si>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</si>
  <si>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</si>
  <si>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</si>
  <si>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</si>
  <si>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</si>
  <si>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</si>
  <si>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</si>
  <si>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</si>
  <si>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</si>
  <si>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</si>
  <si>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</si>
  <si>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</si>
  <si>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</si>
  <si>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</si>
  <si>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</si>
  <si>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</si>
  <si>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</si>
  <si>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</si>
  <si>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</si>
  <si>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</si>
  <si>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</si>
  <si>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</si>
  <si>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</si>
  <si>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</si>
  <si>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</si>
  <si>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</si>
  <si>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</si>
  <si>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</si>
  <si>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</si>
  <si>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</si>
  <si>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</si>
  <si>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</si>
  <si>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</si>
  <si>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</si>
  <si>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</si>
  <si>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</si>
  <si>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</si>
  <si>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</si>
  <si>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</si>
  <si>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</si>
  <si>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</si>
  <si>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</si>
  <si>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</si>
  <si>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</si>
  <si>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</si>
  <si>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</si>
  <si>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</si>
  <si>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</si>
  <si>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</si>
  <si>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</si>
  <si>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</si>
  <si>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</si>
  <si>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</si>
  <si>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</si>
  <si>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</si>
  <si>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</si>
  <si>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</si>
  <si>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</si>
  <si>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</si>
  <si>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</si>
  <si>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</si>
  <si>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</si>
  <si>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</si>
  <si>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</si>
  <si>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</si>
  <si>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</si>
  <si>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</si>
  <si>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</si>
  <si>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</si>
  <si>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</si>
  <si>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</si>
  <si>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</si>
  <si>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</si>
  <si>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</si>
  <si>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</si>
  <si>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</si>
  <si>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</si>
  <si>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</si>
  <si>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</si>
  <si>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</si>
  <si>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</si>
  <si>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</si>
  <si>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</si>
  <si>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</si>
  <si>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</si>
  <si>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</si>
  <si>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</si>
  <si>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</si>
  <si>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</si>
  <si>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</si>
  <si>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</si>
  <si>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</si>
  <si>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</si>
  <si>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</si>
  <si>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</si>
  <si>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</si>
  <si>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</si>
  <si>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</si>
  <si>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</si>
  <si>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</si>
  <si>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</si>
  <si>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</si>
  <si>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</si>
  <si>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</si>
  <si>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</si>
  <si>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</si>
  <si>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</si>
  <si>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</si>
  <si>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</si>
  <si>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</si>
  <si>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</si>
  <si>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</si>
  <si>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</si>
  <si>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</si>
  <si>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</si>
  <si>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</si>
  <si>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</si>
  <si>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</si>
  <si>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</si>
  <si>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</si>
  <si>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</si>
  <si>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</si>
  <si>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</si>
  <si>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</si>
  <si>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</si>
  <si>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</si>
  <si>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</si>
  <si>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</si>
  <si>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</si>
  <si>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</si>
  <si>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</si>
  <si>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</si>
  <si>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</si>
  <si>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</si>
  <si>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</si>
  <si>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</si>
  <si>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</si>
  <si>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</si>
  <si>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</si>
  <si>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</si>
  <si>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</si>
  <si>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</si>
  <si>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</si>
  <si>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</si>
  <si>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</si>
  <si>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</si>
  <si>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</si>
  <si>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</si>
  <si>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</si>
  <si>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</si>
  <si>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</si>
  <si>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</si>
  <si>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</si>
  <si>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</si>
  <si>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</si>
  <si>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</si>
  <si>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</si>
  <si>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</si>
  <si>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</si>
  <si>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</si>
  <si>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</si>
  <si>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</si>
  <si>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</si>
  <si>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</si>
  <si>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</si>
  <si>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</si>
  <si>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</si>
  <si>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</si>
  <si>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</si>
  <si>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</si>
  <si>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</si>
  <si>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</si>
  <si>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</si>
  <si>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</si>
  <si>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</si>
  <si>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</si>
  <si>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</si>
  <si>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</si>
  <si>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</si>
  <si>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</si>
  <si>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</si>
  <si>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</si>
  <si>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</si>
  <si>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</si>
  <si>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</si>
  <si>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</si>
  <si>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</si>
  <si>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</si>
  <si>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</si>
  <si>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</si>
  <si>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</si>
  <si>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</si>
  <si>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</si>
  <si>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</si>
  <si>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</si>
  <si>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</si>
  <si>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</si>
  <si>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</si>
  <si>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</si>
  <si>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</si>
  <si>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</si>
  <si>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</si>
  <si>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</si>
  <si>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</si>
  <si>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</si>
  <si>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</si>
  <si>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</si>
  <si>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</si>
  <si>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</si>
  <si>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</si>
  <si>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</si>
  <si>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</si>
  <si>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</si>
  <si>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</si>
  <si>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</si>
  <si>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</si>
  <si>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</si>
  <si>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</si>
  <si>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</si>
  <si>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</si>
  <si>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</si>
  <si>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</si>
  <si>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</si>
  <si>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</si>
  <si>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</si>
  <si>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</si>
  <si>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</si>
  <si>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</si>
  <si>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</si>
  <si>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</si>
  <si>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</si>
  <si>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</si>
  <si>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</si>
  <si>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</si>
  <si>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</si>
  <si>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</si>
  <si>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</si>
  <si>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</si>
  <si>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</si>
  <si>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</si>
  <si>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</si>
  <si>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</si>
  <si>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</si>
  <si>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</si>
  <si>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</si>
  <si>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</si>
  <si>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</si>
  <si>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</si>
  <si>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</si>
  <si>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</si>
  <si>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</si>
  <si>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</si>
  <si>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</si>
  <si>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</si>
  <si>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</si>
  <si>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</si>
  <si>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</si>
  <si>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</si>
  <si>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</si>
  <si>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</si>
  <si>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</si>
  <si>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</si>
  <si>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</si>
  <si>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</si>
  <si>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</si>
  <si>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</si>
  <si>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</si>
  <si>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</si>
  <si>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</si>
  <si>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</si>
  <si>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</si>
  <si>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</si>
  <si>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</si>
  <si>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</si>
  <si>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</si>
  <si>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</si>
  <si>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</si>
  <si>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</si>
  <si>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</si>
  <si>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</si>
  <si>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</si>
  <si>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</si>
  <si>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</si>
  <si>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</si>
  <si>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</si>
  <si>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</si>
  <si>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</si>
  <si>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</si>
  <si>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</si>
  <si>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</si>
  <si>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</si>
  <si>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</si>
  <si>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</si>
  <si>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</si>
  <si>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</si>
  <si>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</si>
  <si>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</si>
  <si>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</si>
  <si>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</si>
  <si>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</si>
  <si>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</si>
  <si>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</si>
  <si>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</si>
  <si>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</si>
  <si>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</si>
  <si>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</si>
  <si>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</si>
  <si>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</si>
  <si>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</si>
  <si>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</si>
  <si>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</si>
  <si>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</si>
  <si>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</si>
  <si>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</si>
  <si>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</si>
  <si>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</si>
  <si>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</si>
  <si>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</si>
  <si>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</si>
  <si>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</si>
  <si>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</si>
  <si>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</si>
  <si>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</si>
  <si>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</si>
  <si>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</si>
  <si>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</si>
  <si>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</si>
  <si>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</si>
  <si>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</si>
  <si>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</si>
  <si>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</si>
  <si>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</si>
  <si>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</si>
  <si>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</si>
  <si>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</si>
  <si>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</si>
  <si>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</si>
  <si>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</si>
  <si>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</si>
  <si>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</si>
  <si>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</si>
  <si>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</si>
  <si>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</si>
  <si>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</si>
  <si>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</si>
  <si>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</si>
  <si>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</si>
  <si>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</si>
  <si>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</si>
  <si>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</si>
  <si>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</si>
  <si>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</si>
  <si>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</si>
  <si>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</si>
  <si>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</si>
  <si>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</si>
  <si>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</si>
  <si>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</si>
  <si>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</si>
  <si>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</si>
  <si>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</si>
  <si>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</si>
  <si>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</si>
  <si>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</si>
  <si>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</si>
  <si>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</si>
  <si>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</si>
  <si>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</si>
  <si>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</si>
  <si>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</si>
  <si>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</si>
  <si>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</si>
  <si>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</si>
  <si>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</si>
  <si>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</si>
  <si>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</si>
  <si>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</si>
  <si>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</si>
  <si>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</si>
  <si>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</si>
  <si>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</si>
  <si>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</si>
  <si>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</si>
  <si>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</si>
  <si>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</si>
  <si>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</si>
  <si>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</si>
  <si>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</si>
  <si>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</si>
  <si>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</si>
  <si>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</si>
  <si>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</si>
  <si>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</si>
  <si>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</si>
  <si>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</si>
  <si>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</si>
  <si>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</si>
  <si>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</si>
  <si>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</si>
  <si>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</si>
  <si>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</si>
  <si>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</si>
  <si>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</si>
  <si>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</si>
  <si>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</si>
  <si>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</si>
  <si>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</si>
  <si>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</si>
  <si>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</si>
  <si>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</si>
  <si>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</si>
  <si>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</si>
  <si>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</si>
  <si>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</si>
  <si>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</si>
  <si>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</si>
  <si>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</si>
  <si>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</si>
  <si>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</si>
  <si>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</si>
  <si>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</si>
  <si>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</si>
  <si>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</si>
  <si>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</si>
  <si>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</si>
  <si>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</si>
  <si>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</si>
  <si>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</si>
  <si>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</si>
  <si>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</si>
  <si>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</si>
  <si>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</si>
  <si>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</si>
  <si>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</si>
  <si>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</si>
  <si>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</si>
  <si>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</si>
  <si>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</si>
  <si>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</si>
  <si>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</si>
  <si>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</si>
  <si>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</si>
  <si>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</si>
  <si>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</si>
  <si>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</si>
  <si>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</si>
  <si>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</si>
  <si>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</si>
  <si>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</si>
  <si>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</si>
  <si>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</si>
  <si>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</si>
  <si>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</si>
  <si>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</si>
  <si>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</si>
  <si>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</si>
  <si>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</si>
  <si>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</si>
  <si>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</si>
  <si>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</si>
  <si>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</si>
  <si>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</si>
  <si>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</si>
  <si>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</si>
  <si>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</si>
  <si>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</si>
  <si>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</si>
  <si>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</si>
  <si>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</si>
  <si>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</si>
  <si>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</si>
  <si>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</si>
  <si>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</si>
  <si>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</si>
  <si>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</si>
  <si>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</si>
  <si>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</si>
  <si>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</si>
  <si>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</si>
  <si>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</si>
  <si>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</si>
  <si>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</si>
  <si>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</si>
  <si>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</si>
  <si>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</si>
  <si>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</si>
  <si>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</si>
  <si>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</si>
  <si>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</si>
  <si>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</si>
  <si>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</si>
  <si>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</si>
  <si>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</si>
  <si>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</si>
  <si>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</si>
  <si>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</si>
  <si>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</si>
  <si>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</si>
  <si>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</si>
  <si>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</si>
  <si>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</si>
  <si>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</si>
  <si>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</si>
  <si>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</si>
  <si>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</si>
  <si>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</si>
  <si>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</si>
  <si>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</si>
  <si>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</si>
  <si>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</si>
  <si>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</si>
  <si>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</si>
  <si>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</si>
  <si>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</si>
  <si>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</si>
  <si>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</si>
  <si>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</si>
  <si>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</si>
  <si>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</si>
  <si>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</si>
  <si>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</si>
  <si>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</si>
  <si>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</si>
  <si>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</si>
  <si>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</si>
  <si>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</si>
  <si>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</si>
  <si>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</si>
  <si>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</si>
  <si>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</si>
  <si>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</si>
  <si>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</si>
  <si>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</si>
  <si>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</si>
  <si>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</si>
  <si>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</si>
  <si>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</si>
  <si>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</si>
  <si>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</si>
  <si>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</si>
  <si>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</si>
  <si>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</si>
  <si>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</si>
  <si>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</si>
  <si>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</si>
  <si>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</si>
  <si>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</si>
  <si>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</si>
  <si>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</si>
  <si>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</si>
  <si>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</si>
  <si>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</si>
  <si>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</si>
  <si>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</si>
  <si>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</si>
  <si>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</si>
  <si>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</si>
  <si>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</si>
  <si>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</si>
  <si>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</si>
  <si>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</si>
  <si>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</si>
  <si>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</si>
  <si>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</si>
  <si>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</si>
  <si>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</si>
  <si>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</si>
  <si>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</si>
  <si>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</si>
  <si>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</si>
  <si>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</si>
  <si>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</si>
  <si>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</si>
  <si>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</si>
  <si>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</si>
  <si>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</si>
  <si>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</si>
  <si>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</si>
  <si>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</si>
  <si>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</si>
  <si>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</si>
  <si>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</si>
  <si>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</si>
  <si>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</si>
  <si>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</si>
  <si>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</si>
  <si>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</si>
  <si>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</si>
  <si>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</si>
  <si>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</si>
  <si>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</si>
  <si>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</si>
  <si>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</si>
  <si>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</si>
  <si>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</si>
  <si>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</si>
  <si>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</si>
  <si>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</si>
  <si>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</si>
  <si>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</si>
  <si>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</si>
  <si>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</si>
  <si>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</si>
  <si>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</si>
  <si>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</si>
  <si>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</si>
  <si>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</si>
  <si>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</si>
  <si>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</si>
  <si>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</si>
  <si>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</si>
  <si>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</si>
  <si>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</si>
  <si>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</si>
  <si>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</si>
  <si>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</si>
  <si>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</si>
  <si>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</si>
  <si>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</si>
  <si>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</si>
  <si>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</si>
  <si>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</si>
  <si>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</si>
  <si>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</si>
  <si>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</si>
  <si>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</si>
  <si>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</si>
  <si>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</si>
  <si>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</si>
  <si>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</si>
  <si>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</si>
  <si>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</si>
  <si>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</si>
  <si>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</si>
  <si>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</si>
  <si>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</si>
  <si>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</si>
  <si>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</si>
  <si>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</si>
  <si>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</si>
  <si>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</si>
  <si>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</si>
  <si>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</si>
  <si>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</si>
  <si>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</si>
  <si>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</si>
  <si>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</si>
  <si>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</si>
  <si>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</si>
  <si>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</si>
  <si>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</si>
  <si>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</si>
  <si>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</si>
  <si>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</si>
  <si>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</si>
  <si>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</si>
  <si>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</si>
  <si>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</si>
  <si>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</si>
  <si>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</si>
  <si>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</si>
  <si>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</si>
  <si>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</si>
  <si>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</si>
  <si>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</si>
  <si>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</si>
  <si>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</si>
  <si>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</si>
  <si>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</si>
  <si>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</si>
  <si>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</si>
  <si>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</si>
  <si>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</si>
  <si>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</si>
  <si>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</si>
  <si>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</si>
  <si>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</si>
  <si>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</si>
  <si>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</si>
  <si>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</si>
  <si>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</si>
  <si>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</si>
  <si>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</si>
  <si>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</si>
  <si>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</si>
  <si>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</si>
  <si>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</si>
  <si>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</si>
  <si>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</si>
  <si>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</si>
  <si>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</si>
  <si>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</si>
  <si>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</si>
  <si>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</si>
  <si>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</si>
  <si>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</si>
  <si>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</si>
  <si>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</si>
  <si>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</si>
  <si>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</si>
  <si>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</si>
  <si>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</si>
  <si>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</si>
  <si>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</si>
  <si>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</si>
  <si>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</si>
  <si>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</si>
  <si>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</si>
  <si>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</si>
  <si>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</si>
  <si>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</si>
  <si>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</si>
  <si>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</si>
  <si>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</si>
  <si>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</si>
  <si>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</si>
  <si>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</si>
  <si>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</si>
  <si>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</si>
  <si>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</si>
  <si>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</si>
  <si>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</si>
  <si>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</si>
  <si>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</si>
  <si>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</si>
  <si>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</si>
  <si>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</si>
  <si>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</si>
  <si>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</si>
  <si>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</si>
  <si>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</si>
  <si>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</si>
  <si>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</si>
  <si>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</si>
  <si>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</si>
  <si>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</si>
  <si>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</si>
  <si>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</si>
  <si>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</si>
  <si>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</si>
  <si>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</si>
  <si>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</si>
  <si>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</si>
  <si>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</si>
  <si>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</si>
  <si>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</si>
  <si>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</si>
  <si>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</si>
  <si>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</si>
  <si>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</si>
  <si>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</si>
  <si>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</si>
  <si>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</si>
  <si>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</si>
  <si>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</si>
  <si>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</si>
  <si>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</si>
  <si>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</si>
  <si>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</si>
  <si>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</si>
  <si>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</si>
  <si>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</si>
  <si>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</si>
  <si>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</si>
  <si>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</si>
  <si>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</si>
  <si>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</si>
  <si>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</si>
  <si>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</si>
  <si>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</si>
  <si>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</si>
  <si>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</si>
  <si>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</si>
  <si>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</si>
  <si>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</si>
  <si>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</si>
  <si>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</si>
  <si>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</si>
  <si>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</si>
  <si>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</si>
  <si>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</si>
  <si>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</si>
  <si>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</si>
  <si>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</si>
  <si>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</si>
  <si>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</si>
  <si>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</si>
  <si>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</si>
  <si>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</si>
  <si>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</si>
  <si>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</si>
  <si>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</si>
  <si>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</si>
  <si>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</si>
  <si>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</si>
  <si>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</si>
  <si>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</si>
  <si>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</si>
  <si>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</si>
  <si>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</si>
  <si>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</si>
  <si>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</si>
  <si>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</si>
  <si>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</si>
  <si>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</si>
  <si>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</si>
  <si>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</si>
  <si>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</si>
  <si>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</si>
  <si>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</si>
  <si>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</si>
  <si>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</si>
  <si>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</si>
  <si>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</si>
  <si>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</si>
  <si>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</si>
  <si>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</si>
  <si>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</si>
  <si>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</si>
  <si>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</si>
  <si>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</si>
  <si>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</si>
  <si>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</si>
  <si>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</si>
  <si>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</si>
  <si>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</si>
  <si>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</si>
  <si>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</si>
  <si>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</si>
  <si>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</si>
  <si>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</si>
  <si>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</si>
  <si>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</si>
  <si>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</si>
  <si>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</si>
  <si>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</si>
  <si>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</si>
  <si>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</si>
  <si>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</si>
  <si>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</si>
  <si>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</si>
  <si>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</si>
  <si>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</si>
  <si>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</si>
  <si>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</si>
  <si>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</si>
  <si>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</si>
  <si>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</si>
  <si>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</si>
  <si>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</si>
  <si>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</si>
  <si>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</si>
  <si>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</si>
  <si>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</si>
  <si>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</si>
  <si>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</si>
  <si>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</si>
  <si>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</si>
  <si>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</si>
  <si>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</si>
  <si>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</si>
  <si>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</si>
  <si>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</si>
  <si>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</si>
  <si>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</si>
  <si>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</si>
  <si>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</si>
  <si>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</si>
  <si>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</si>
  <si>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</si>
  <si>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</si>
  <si>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</si>
  <si>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</si>
  <si>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</si>
  <si>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</si>
  <si>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</si>
  <si>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</si>
  <si>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</si>
  <si>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</si>
  <si>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</si>
  <si>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</si>
  <si>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</si>
  <si>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</si>
  <si>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</si>
  <si>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</si>
  <si>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</si>
  <si>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</si>
  <si>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</si>
  <si>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</si>
  <si>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</si>
  <si>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</si>
  <si>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</si>
  <si>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</si>
  <si>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</si>
  <si>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</si>
  <si>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</si>
  <si>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</si>
  <si>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</si>
  <si>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</si>
  <si>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</si>
  <si>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</si>
  <si>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</si>
  <si>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</si>
  <si>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</si>
  <si>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</si>
  <si>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</si>
  <si>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</si>
  <si>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</si>
  <si>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</si>
  <si>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</si>
  <si>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</si>
  <si>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</si>
  <si>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</si>
  <si>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</si>
  <si>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</si>
  <si>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</si>
  <si>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</si>
  <si>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</si>
  <si>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</si>
  <si>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</si>
  <si>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</si>
  <si>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</si>
  <si>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</si>
  <si>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</si>
  <si>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</si>
  <si>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</si>
  <si>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</si>
  <si>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</si>
  <si>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</si>
  <si>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</si>
  <si>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</si>
  <si>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</si>
  <si>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</si>
  <si>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</si>
  <si>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</si>
  <si>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</si>
  <si>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</si>
  <si>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</si>
  <si>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</si>
  <si>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</si>
  <si>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</si>
  <si>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</si>
  <si>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</si>
  <si>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</si>
  <si>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</si>
  <si>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</si>
  <si>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</si>
  <si>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</si>
  <si>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</si>
  <si>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</si>
  <si>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</si>
  <si>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</si>
  <si>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</si>
  <si>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</si>
  <si>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</si>
  <si>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</si>
  <si>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</si>
  <si>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</si>
  <si>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</si>
  <si>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</si>
  <si>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</si>
  <si>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</si>
  <si>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</si>
  <si>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</si>
  <si>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</si>
  <si>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</si>
  <si>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</si>
  <si>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</si>
  <si>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</si>
  <si>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</si>
  <si>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</si>
  <si>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</si>
  <si>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</si>
  <si>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</si>
  <si>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</si>
  <si>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</si>
  <si>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</si>
  <si>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</si>
  <si>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</si>
  <si>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</si>
  <si>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</si>
  <si>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</si>
  <si>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</si>
  <si>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</si>
  <si>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</si>
  <si>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</si>
  <si>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</si>
  <si>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</si>
  <si>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</si>
  <si>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</si>
  <si>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</si>
  <si>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</si>
  <si>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</si>
  <si>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</si>
  <si>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</si>
  <si>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</si>
  <si>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</si>
  <si>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</si>
  <si>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</si>
  <si>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</si>
  <si>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</si>
  <si>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</si>
  <si>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</si>
  <si>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</si>
  <si>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</si>
  <si>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</si>
  <si>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</si>
  <si>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</si>
  <si>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</si>
  <si>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</si>
  <si>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</si>
  <si>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</si>
  <si>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</si>
  <si>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</si>
  <si>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</si>
  <si>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</si>
  <si>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</si>
  <si>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</si>
  <si>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</si>
  <si>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</si>
  <si>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</si>
  <si>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</si>
  <si>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</si>
  <si>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</si>
  <si>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</si>
  <si>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</si>
  <si>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</si>
  <si>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</si>
  <si>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</si>
  <si>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</si>
  <si>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</si>
  <si>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</si>
  <si>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</si>
  <si>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</si>
  <si>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</si>
  <si>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</si>
  <si>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</si>
  <si>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</si>
  <si>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</si>
  <si>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</si>
  <si>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</si>
  <si>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</si>
  <si>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</si>
  <si>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</si>
  <si>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</si>
  <si>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</si>
  <si>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</si>
  <si>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</si>
  <si>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</si>
  <si>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</si>
  <si>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</si>
  <si>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</si>
  <si>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</si>
  <si>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</si>
  <si>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</si>
  <si>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</si>
  <si>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</si>
  <si>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</si>
  <si>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</si>
  <si>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</si>
  <si>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</si>
  <si>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</si>
  <si>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</si>
  <si>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</si>
  <si>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</si>
  <si>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</si>
  <si>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</si>
  <si>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</si>
  <si>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</si>
  <si>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</si>
  <si>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</si>
  <si>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</si>
  <si>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</si>
  <si>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</si>
  <si>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</si>
  <si>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</si>
  <si>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</si>
  <si>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</si>
  <si>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</si>
  <si>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</si>
  <si>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</si>
  <si>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</si>
  <si>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</si>
  <si>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</si>
  <si>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</si>
  <si>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</si>
  <si>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</si>
  <si>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</si>
  <si>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</si>
  <si>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</si>
  <si>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</si>
  <si>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</si>
  <si>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</si>
  <si>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</si>
  <si>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</si>
  <si>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</si>
  <si>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</si>
  <si>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</si>
  <si>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</si>
  <si>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</si>
  <si>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</si>
  <si>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</si>
  <si>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</si>
  <si>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</si>
  <si>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</si>
  <si>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</si>
  <si>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</si>
  <si>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</si>
  <si>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</si>
  <si>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</si>
  <si>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</si>
  <si>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</si>
  <si>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</si>
  <si>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</si>
  <si>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</si>
  <si>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</si>
  <si>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</si>
  <si>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</si>
  <si>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</si>
  <si>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</si>
  <si>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</si>
  <si>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</si>
  <si>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</si>
  <si>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</si>
  <si>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</si>
  <si>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</si>
  <si>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</si>
  <si>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</si>
  <si>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</si>
  <si>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</si>
  <si>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</si>
  <si>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</si>
  <si>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</si>
  <si>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</si>
  <si>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</si>
  <si>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</si>
  <si>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</si>
  <si>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</si>
  <si>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</si>
  <si>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</si>
  <si>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</si>
  <si>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</si>
  <si>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</si>
  <si>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</si>
  <si>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</si>
  <si>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</si>
  <si>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</si>
  <si>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</si>
  <si>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</si>
  <si>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</si>
  <si>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</si>
  <si>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</si>
  <si>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</si>
  <si>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</si>
  <si>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</si>
  <si>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</si>
  <si>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</si>
  <si>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</si>
  <si>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</si>
  <si>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</si>
  <si>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</si>
  <si>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</si>
  <si>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</si>
  <si>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</si>
  <si>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</si>
  <si>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</si>
  <si>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</si>
  <si>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</si>
  <si>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</si>
  <si>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</si>
  <si>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</si>
  <si>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</si>
  <si>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</si>
  <si>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</si>
  <si>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</si>
  <si>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</si>
  <si>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</si>
  <si>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</si>
  <si>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</si>
  <si>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</si>
  <si>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</si>
  <si>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</si>
  <si>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</si>
  <si>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</si>
  <si>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</si>
  <si>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</si>
  <si>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</si>
  <si>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</si>
  <si>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</si>
  <si>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</si>
  <si>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</si>
  <si>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</si>
  <si>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</si>
  <si>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</si>
  <si>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</si>
  <si>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</si>
  <si>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</si>
  <si>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</si>
  <si>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</si>
  <si>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</si>
  <si>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</si>
  <si>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</si>
  <si>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</si>
  <si>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</si>
  <si>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</si>
  <si>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</si>
  <si>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</si>
  <si>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</si>
  <si>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</si>
  <si>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</si>
  <si>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</si>
  <si>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</si>
  <si>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</si>
  <si>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</si>
  <si>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</si>
  <si>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</si>
  <si>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</si>
  <si>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</si>
  <si>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</si>
  <si>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</si>
  <si>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</si>
  <si>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</si>
  <si>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</si>
  <si>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</si>
  <si>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</si>
  <si>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</si>
  <si>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</si>
  <si>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</si>
  <si>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</si>
  <si>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</si>
  <si>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</si>
  <si>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</si>
  <si>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</si>
  <si>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</si>
  <si>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</si>
  <si>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</si>
  <si>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</si>
  <si>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</si>
  <si>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</si>
  <si>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</si>
  <si>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</si>
  <si>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</si>
  <si>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</si>
  <si>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</si>
  <si>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</si>
  <si>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</si>
  <si>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</si>
  <si>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</si>
  <si>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</si>
  <si>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</si>
  <si>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</si>
  <si>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</si>
  <si>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</si>
  <si>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</si>
  <si>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</si>
  <si>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</si>
  <si>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</si>
  <si>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</si>
  <si>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</si>
  <si>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</si>
  <si>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</si>
  <si>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</si>
  <si>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</si>
  <si>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</si>
  <si>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</si>
  <si>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</si>
  <si>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</si>
  <si>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</si>
  <si>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</si>
  <si>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</si>
  <si>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</si>
  <si>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</si>
  <si>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</si>
  <si>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</si>
  <si>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</si>
  <si>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</si>
  <si>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</si>
  <si>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</si>
  <si>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</si>
  <si>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</si>
  <si>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</si>
  <si>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</si>
  <si>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</si>
  <si>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</si>
  <si>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</si>
  <si>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</si>
  <si>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</si>
  <si>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</si>
  <si>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</si>
  <si>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</si>
  <si>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</si>
  <si>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</si>
  <si>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</si>
  <si>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</si>
  <si>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</si>
  <si>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</si>
  <si>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</si>
  <si>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</si>
  <si>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</si>
  <si>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</si>
  <si>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</si>
  <si>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</si>
  <si>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</si>
  <si>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</si>
  <si>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</si>
  <si>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</si>
  <si>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</si>
  <si>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</si>
  <si>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</si>
  <si>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</si>
  <si>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</si>
  <si>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</si>
  <si>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</si>
  <si>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</si>
  <si>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</si>
  <si>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</si>
  <si>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</si>
  <si>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</si>
  <si>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</si>
  <si>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</si>
  <si>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</si>
  <si>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</si>
  <si>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</si>
  <si>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</si>
  <si>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</si>
  <si>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</si>
  <si>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</si>
  <si>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</si>
  <si>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</si>
  <si>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</si>
  <si>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</si>
  <si>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</si>
  <si>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</si>
  <si>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</si>
  <si>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</si>
  <si>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</si>
  <si>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</si>
  <si>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</si>
  <si>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</si>
  <si>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</si>
  <si>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</si>
  <si>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</si>
  <si>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</si>
  <si>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</si>
  <si>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</si>
  <si>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</si>
  <si>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</si>
  <si>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</si>
  <si>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</si>
  <si>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</si>
  <si>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</si>
  <si>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</si>
  <si>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</si>
  <si>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</si>
  <si>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</si>
  <si>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</si>
  <si>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</si>
  <si>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</si>
  <si>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</si>
  <si>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</si>
  <si>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</si>
  <si>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</si>
  <si>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</si>
  <si>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</si>
  <si>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</si>
  <si>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</si>
  <si>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</si>
  <si>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</si>
  <si>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</si>
  <si>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</si>
  <si>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</si>
  <si>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</si>
  <si>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</si>
  <si>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</si>
  <si>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</si>
  <si>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</si>
  <si>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</si>
  <si>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</si>
  <si>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</si>
  <si>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</si>
  <si>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</si>
  <si>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</si>
  <si>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</si>
  <si>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</si>
  <si>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</si>
  <si>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</si>
  <si>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</si>
  <si>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</si>
  <si>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</si>
  <si>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</si>
  <si>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</si>
  <si>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</si>
  <si>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</si>
  <si>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</si>
  <si>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</si>
  <si>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</si>
  <si>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</si>
  <si>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</si>
  <si>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</si>
  <si>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</si>
  <si>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</si>
  <si>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</si>
  <si>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</si>
  <si>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</si>
  <si>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</si>
  <si>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</si>
  <si>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</si>
  <si>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</si>
  <si>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</si>
  <si>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</si>
  <si>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</si>
  <si>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</si>
  <si>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</si>
  <si>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</si>
  <si>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</si>
  <si>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</si>
  <si>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</si>
  <si>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</si>
  <si>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</si>
  <si>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</si>
  <si>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</si>
  <si>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</si>
  <si>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</si>
  <si>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</si>
  <si>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</si>
  <si>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</si>
  <si>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</si>
  <si>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</si>
  <si>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</si>
  <si>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</si>
  <si>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</si>
  <si>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</si>
  <si>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</si>
  <si>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</si>
  <si>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</si>
  <si>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</si>
  <si>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</si>
  <si>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</si>
  <si>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</si>
  <si>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</si>
  <si>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</si>
  <si>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</si>
  <si>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</si>
  <si>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</si>
  <si>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</si>
  <si>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</si>
  <si>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</si>
  <si>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</si>
  <si>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</si>
  <si>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</si>
  <si>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</si>
  <si>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</si>
  <si>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</si>
  <si>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</si>
  <si>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</si>
  <si>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</si>
  <si>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</si>
  <si>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</si>
  <si>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</si>
  <si>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</si>
  <si>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</si>
  <si>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</si>
  <si>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</si>
  <si>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</si>
  <si>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</si>
  <si>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</si>
  <si>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</si>
  <si>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</si>
  <si>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</si>
  <si>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</si>
  <si>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</si>
  <si>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</si>
  <si>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</si>
  <si>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</si>
  <si>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</si>
  <si>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</si>
  <si>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</si>
  <si>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</si>
  <si>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</si>
  <si>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</si>
  <si>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</si>
  <si>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</si>
  <si>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</si>
  <si>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</si>
  <si>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</si>
  <si>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</si>
  <si>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</si>
  <si>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</si>
  <si>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</si>
  <si>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</si>
  <si>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</si>
  <si>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</si>
  <si>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</si>
  <si>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</si>
  <si>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</si>
  <si>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</si>
  <si>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</si>
  <si>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</si>
  <si>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</si>
  <si>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</si>
  <si>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</si>
  <si>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</si>
  <si>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</si>
  <si>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</si>
  <si>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</si>
  <si>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</si>
  <si>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</si>
  <si>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</si>
  <si>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</si>
  <si>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</si>
  <si>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</si>
  <si>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</si>
  <si>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</si>
  <si>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</si>
  <si>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</si>
  <si>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</si>
  <si>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</si>
  <si>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</si>
  <si>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</si>
  <si>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</si>
  <si>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</si>
  <si>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</si>
  <si>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</si>
  <si>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</si>
  <si>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</si>
  <si>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</si>
  <si>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</si>
  <si>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</si>
  <si>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</si>
  <si>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</si>
  <si>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</si>
  <si>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</si>
  <si>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</si>
  <si>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</si>
  <si>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</si>
  <si>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</si>
  <si>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</si>
  <si>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</si>
  <si>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</si>
  <si>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</si>
  <si>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</si>
  <si>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</si>
  <si>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</si>
  <si>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</si>
  <si>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</si>
  <si>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</si>
  <si>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</si>
  <si>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</si>
  <si>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</si>
  <si>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</si>
  <si>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</si>
  <si>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</si>
  <si>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</si>
  <si>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</si>
  <si>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</si>
  <si>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</si>
  <si>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</si>
  <si>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</si>
  <si>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</si>
  <si>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</si>
  <si>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</si>
  <si>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</si>
  <si>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</si>
  <si>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</si>
  <si>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</si>
  <si>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</si>
  <si>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</si>
  <si>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</si>
  <si>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</si>
  <si>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</si>
  <si>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</si>
  <si>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</si>
  <si>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</si>
  <si>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</si>
  <si>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</si>
  <si>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</si>
  <si>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</si>
  <si>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</si>
  <si>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</si>
  <si>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</si>
  <si>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</si>
  <si>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</si>
  <si>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</si>
  <si>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</si>
  <si>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</si>
  <si>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</si>
  <si>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</si>
  <si>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</si>
  <si>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</si>
  <si>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</si>
  <si>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</si>
  <si>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</si>
  <si>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</si>
  <si>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</si>
  <si>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</si>
  <si>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</si>
  <si>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</si>
  <si>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</si>
  <si>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</si>
  <si>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</si>
  <si>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</si>
  <si>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</si>
  <si>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</si>
  <si>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</si>
  <si>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</si>
  <si>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</si>
  <si>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</si>
  <si>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</si>
  <si>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</si>
  <si>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</si>
  <si>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</si>
  <si>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</si>
  <si>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</si>
  <si>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</si>
  <si>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</si>
  <si>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</si>
  <si>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</si>
  <si>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</si>
  <si>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</si>
  <si>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</si>
  <si>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</si>
  <si>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</si>
  <si>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</si>
  <si>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</si>
  <si>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</si>
  <si>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</si>
  <si>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</si>
  <si>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</si>
  <si>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</si>
  <si>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</si>
  <si>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</si>
  <si>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</si>
  <si>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</si>
  <si>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</si>
  <si>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</si>
  <si>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</si>
  <si>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</si>
  <si>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</si>
  <si>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</si>
  <si>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</si>
  <si>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</si>
  <si>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</si>
  <si>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</si>
  <si>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</si>
  <si>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</si>
  <si>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</si>
  <si>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</si>
  <si>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</si>
  <si>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</si>
  <si>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</si>
  <si>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</si>
  <si>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</si>
  <si>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</si>
  <si>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</si>
  <si>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</si>
  <si>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</si>
  <si>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</si>
  <si>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</si>
  <si>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</si>
  <si>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</si>
  <si>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</si>
  <si>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</si>
  <si>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</si>
  <si>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</si>
  <si>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</si>
  <si>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</si>
  <si>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</si>
  <si>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</si>
  <si>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</si>
  <si>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</si>
  <si>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</si>
  <si>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</si>
  <si>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</si>
  <si>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</si>
  <si>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</si>
  <si>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</si>
  <si>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</si>
  <si>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</si>
  <si>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</si>
  <si>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</si>
  <si>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</si>
  <si>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</si>
  <si>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</si>
  <si>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</si>
  <si>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</si>
  <si>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</si>
  <si>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</si>
  <si>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</si>
  <si>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</si>
  <si>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</si>
  <si>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</si>
  <si>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</si>
  <si>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</si>
  <si>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</si>
  <si>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</si>
  <si>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</si>
  <si>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</si>
  <si>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</si>
  <si>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</si>
  <si>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</si>
  <si>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</si>
  <si>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</si>
  <si>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</si>
  <si>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</si>
  <si>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</si>
  <si>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</si>
  <si>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</si>
  <si>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</si>
  <si>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</si>
  <si>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</si>
  <si>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</si>
  <si>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</si>
  <si>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</si>
  <si>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</si>
  <si>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</si>
  <si>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</si>
  <si>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</si>
  <si>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</si>
  <si>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</si>
  <si>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</si>
  <si>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</si>
  <si>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</si>
  <si>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</si>
  <si>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</si>
  <si>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</si>
  <si>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</si>
  <si>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</si>
  <si>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</si>
  <si>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</si>
  <si>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</si>
  <si>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</si>
  <si>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</si>
  <si>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</si>
  <si>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</si>
  <si>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</si>
  <si>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</si>
  <si>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</si>
  <si>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</si>
  <si>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</si>
  <si>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</si>
  <si>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</si>
  <si>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</si>
  <si>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</si>
  <si>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</si>
  <si>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</si>
  <si>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</si>
  <si>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</si>
  <si>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</si>
  <si>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</si>
  <si>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</si>
  <si>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</si>
  <si>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</si>
  <si>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</si>
  <si>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</si>
  <si>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</si>
  <si>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</si>
  <si>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</si>
  <si>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</si>
  <si>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</si>
  <si>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</si>
  <si>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</si>
  <si>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</si>
  <si>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</si>
  <si>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</si>
  <si>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</si>
  <si>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</si>
  <si>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</si>
  <si>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</si>
  <si>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</si>
  <si>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</si>
  <si>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</si>
  <si>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</si>
  <si>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</si>
  <si>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</si>
  <si>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</si>
  <si>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</si>
  <si>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</si>
  <si>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</si>
  <si>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</si>
  <si>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</si>
  <si>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</si>
  <si>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</si>
  <si>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</si>
  <si>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</si>
  <si>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</si>
  <si>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</si>
  <si>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</si>
  <si>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</si>
  <si>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</si>
  <si>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</si>
  <si>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</si>
  <si>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</si>
  <si>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</si>
  <si>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</si>
  <si>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</si>
  <si>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</si>
  <si>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</si>
  <si>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</si>
  <si>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</si>
  <si>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</si>
  <si>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</si>
  <si>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</si>
  <si>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</si>
  <si>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</si>
  <si>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</si>
  <si>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</si>
  <si>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</si>
  <si>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</si>
  <si>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</si>
  <si>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</si>
  <si>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</si>
  <si>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</si>
  <si>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</si>
  <si>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</si>
  <si>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</si>
  <si>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</si>
  <si>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</si>
  <si>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</si>
  <si>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</si>
  <si>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</si>
  <si>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</si>
  <si>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</si>
  <si>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</si>
  <si>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</si>
  <si>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</si>
  <si>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</si>
  <si>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</si>
  <si>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</si>
  <si>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</si>
  <si>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</si>
  <si>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</si>
  <si>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</si>
  <si>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</si>
  <si>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</si>
  <si>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</si>
  <si>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</si>
  <si>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</si>
  <si>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</si>
  <si>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</si>
  <si>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</si>
  <si>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</si>
  <si>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</si>
  <si>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</si>
  <si>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</si>
  <si>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</si>
  <si>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</si>
  <si>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</si>
  <si>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</si>
  <si>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</si>
  <si>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</si>
  <si>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</si>
  <si>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</si>
  <si>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</si>
  <si>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</si>
  <si>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</si>
  <si>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</si>
  <si>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</si>
  <si>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</si>
  <si>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</si>
  <si>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</si>
  <si>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</si>
  <si>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</si>
  <si>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</si>
  <si>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</si>
  <si>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</si>
  <si>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</si>
  <si>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</si>
  <si>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</si>
  <si>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</si>
  <si>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</si>
  <si>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</si>
  <si>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</si>
  <si>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</si>
  <si>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</si>
  <si>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</si>
  <si>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</si>
  <si>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</si>
  <si>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</si>
  <si>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</si>
  <si>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</si>
  <si>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</si>
  <si>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</si>
  <si>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</si>
  <si>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</si>
  <si>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</si>
  <si>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</si>
  <si>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</si>
  <si>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</si>
  <si>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</si>
  <si>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</si>
  <si>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</si>
  <si>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</si>
  <si>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</si>
  <si>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</si>
  <si>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</si>
  <si>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</si>
  <si>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</si>
  <si>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</si>
  <si>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</si>
  <si>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</si>
  <si>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</si>
  <si>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</si>
  <si>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</si>
  <si>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</si>
  <si>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</si>
  <si>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</si>
  <si>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</si>
  <si>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</si>
  <si>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</si>
  <si>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</si>
  <si>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</si>
  <si>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</si>
  <si>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</si>
  <si>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</si>
  <si>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</si>
  <si>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</si>
  <si>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</si>
  <si>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</si>
  <si>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</si>
  <si>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</si>
  <si>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</si>
  <si>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</si>
  <si>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</si>
  <si>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</si>
  <si>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</si>
  <si>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</si>
  <si>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</si>
  <si>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</si>
  <si>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</si>
  <si>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</si>
  <si>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</si>
  <si>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</si>
  <si>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</si>
  <si>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</si>
  <si>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</si>
  <si>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</si>
  <si>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</si>
  <si>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</si>
  <si>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</si>
  <si>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</si>
  <si>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</si>
  <si>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</si>
  <si>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</si>
  <si>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</si>
  <si>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</si>
  <si>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</si>
  <si>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</si>
  <si>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</si>
  <si>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</si>
  <si>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</si>
  <si>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</si>
  <si>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</si>
  <si>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</si>
  <si>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</si>
  <si>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</si>
  <si>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</si>
  <si>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</si>
  <si>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</si>
  <si>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</si>
  <si>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</si>
  <si>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</si>
  <si>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</si>
  <si>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</si>
  <si>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</si>
  <si>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</si>
  <si>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</si>
  <si>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</si>
  <si>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</si>
  <si>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</si>
  <si>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</si>
  <si>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</si>
  <si>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</si>
  <si>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</si>
  <si>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</si>
  <si>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</si>
  <si>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</si>
  <si>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</si>
  <si>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</si>
  <si>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</si>
  <si>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</si>
  <si>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</si>
  <si>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</si>
  <si>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</si>
  <si>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</si>
  <si>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</si>
  <si>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</si>
  <si>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</si>
  <si>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</si>
  <si>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</si>
  <si>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</si>
  <si>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</si>
  <si>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</si>
  <si>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</si>
  <si>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</si>
  <si>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</si>
  <si>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</si>
  <si>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</si>
  <si>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</si>
  <si>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</si>
  <si>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</si>
  <si>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</si>
  <si>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</si>
  <si>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</si>
  <si>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</si>
  <si>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</si>
  <si>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</si>
  <si>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</si>
  <si>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</si>
  <si>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</si>
  <si>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</si>
  <si>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</si>
  <si>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</si>
  <si>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</si>
  <si>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</si>
  <si>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</si>
  <si>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</si>
  <si>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</si>
  <si>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</si>
  <si>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</si>
  <si>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</si>
  <si>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</si>
  <si>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</si>
  <si>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</si>
  <si>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</si>
  <si>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</si>
  <si>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</si>
  <si>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</si>
  <si>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</si>
  <si>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</si>
  <si>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</si>
  <si>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</si>
  <si>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</si>
  <si>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</si>
  <si>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</si>
  <si>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</si>
  <si>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</si>
  <si>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</si>
  <si>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</si>
  <si>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</si>
  <si>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</si>
  <si>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</si>
  <si>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</si>
  <si>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</si>
  <si>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</si>
  <si>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</si>
  <si>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</si>
  <si>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</si>
  <si>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</si>
  <si>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</si>
  <si>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</si>
  <si>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</si>
  <si>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</si>
  <si>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</si>
  <si>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</si>
  <si>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</si>
  <si>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</si>
  <si>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</si>
  <si>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</si>
  <si>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</si>
  <si>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</si>
  <si>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</si>
  <si>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</si>
  <si>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</si>
  <si>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</si>
  <si>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</si>
  <si>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</si>
  <si>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</si>
  <si>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</si>
  <si>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</si>
  <si>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</si>
  <si>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</si>
  <si>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</si>
  <si>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</si>
  <si>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</si>
  <si>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</si>
  <si>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</si>
  <si>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</si>
  <si>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</si>
  <si>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</si>
  <si>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</si>
  <si>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</si>
  <si>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</si>
  <si>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</si>
  <si>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</si>
  <si>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</si>
  <si>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</si>
  <si>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</si>
  <si>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</si>
  <si>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</si>
  <si>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</si>
  <si>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</si>
  <si>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</si>
  <si>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</si>
  <si>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</si>
  <si>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</si>
  <si>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</si>
  <si>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</si>
  <si>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</si>
  <si>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</si>
  <si>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</si>
  <si>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</si>
  <si>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</si>
  <si>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</si>
  <si>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</si>
  <si>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</si>
  <si>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</si>
  <si>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</si>
  <si>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</si>
  <si>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</si>
  <si>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</si>
  <si>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</si>
  <si>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</si>
  <si>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</si>
  <si>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</si>
  <si>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</si>
  <si>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</si>
  <si>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</si>
  <si>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</si>
  <si>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</si>
  <si>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</si>
  <si>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</si>
  <si>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</si>
  <si>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</si>
  <si>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</si>
  <si>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</si>
  <si>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</si>
  <si>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</si>
  <si>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</si>
  <si>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</si>
  <si>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</si>
  <si>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</si>
  <si>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</si>
  <si>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</si>
  <si>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</si>
  <si>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</si>
  <si>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</si>
  <si>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</si>
  <si>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</si>
  <si>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</si>
  <si>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</si>
  <si>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</si>
  <si>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</si>
  <si>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</si>
  <si>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</si>
  <si>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</si>
  <si>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</si>
  <si>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</si>
  <si>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</si>
  <si>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</si>
  <si>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</si>
  <si>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</si>
  <si>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</si>
  <si>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</si>
  <si>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</si>
  <si>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</si>
  <si>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</si>
  <si>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</si>
  <si>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</si>
  <si>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</si>
  <si>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</si>
  <si>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</si>
  <si>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</si>
  <si>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</si>
  <si>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</si>
  <si>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</si>
  <si>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</si>
  <si>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</si>
  <si>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</si>
  <si>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</si>
  <si>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</si>
  <si>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</si>
  <si>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</si>
  <si>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</si>
  <si>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</si>
  <si>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</si>
  <si>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</si>
  <si>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</si>
  <si>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</si>
  <si>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</si>
  <si>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</si>
  <si>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</si>
  <si>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</si>
  <si>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</si>
  <si>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</si>
  <si>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</si>
  <si>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</si>
  <si>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</si>
  <si>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</si>
  <si>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</si>
  <si>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</si>
  <si>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</si>
  <si>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</si>
  <si>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</si>
  <si>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</si>
  <si>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</si>
  <si>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</si>
  <si>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</si>
  <si>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</si>
  <si>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</si>
  <si>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</si>
  <si>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</si>
  <si>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</si>
  <si>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</si>
  <si>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</si>
  <si>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</si>
  <si>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</si>
  <si>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</si>
  <si>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</si>
  <si>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</si>
  <si>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</si>
  <si>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</si>
  <si>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</si>
  <si>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</si>
  <si>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</si>
  <si>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</si>
  <si>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</si>
  <si>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</si>
  <si>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</si>
  <si>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</si>
  <si>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</si>
  <si>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</si>
  <si>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</si>
  <si>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</si>
  <si>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</si>
  <si>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</si>
  <si>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</si>
  <si>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</si>
  <si>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</si>
  <si>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</si>
  <si>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</si>
  <si>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</si>
  <si>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</si>
  <si>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</si>
  <si>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</si>
  <si>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</si>
  <si>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</si>
  <si>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</si>
  <si>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</si>
  <si>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</si>
  <si>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</si>
  <si>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</si>
  <si>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</si>
  <si>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</si>
  <si>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</si>
  <si>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</si>
  <si>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</si>
  <si>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</si>
  <si>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</si>
  <si>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</si>
  <si>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</si>
  <si>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</si>
  <si>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</si>
  <si>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</si>
  <si>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</si>
  <si>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</si>
  <si>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</si>
  <si>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</si>
  <si>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</si>
  <si>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</si>
  <si>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</si>
  <si>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</si>
  <si>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</si>
  <si>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</si>
  <si>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</si>
  <si>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</si>
  <si>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</si>
  <si>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</si>
  <si>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</si>
  <si>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</si>
  <si>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</si>
  <si>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</si>
  <si>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</si>
  <si>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</si>
  <si>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</si>
  <si>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</si>
  <si>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</si>
  <si>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</si>
  <si>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</si>
  <si>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</si>
  <si>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</si>
  <si>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</si>
  <si>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</si>
  <si>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</si>
  <si>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</si>
  <si>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</si>
  <si>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</si>
  <si>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</si>
  <si>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</si>
  <si>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</si>
  <si>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</si>
  <si>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</si>
  <si>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</si>
  <si>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</si>
  <si>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</si>
  <si>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</si>
  <si>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</si>
  <si>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</si>
  <si>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</si>
  <si>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</si>
  <si>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</si>
  <si>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</si>
  <si>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</si>
  <si>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</si>
  <si>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</si>
  <si>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</si>
  <si>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</si>
  <si>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</si>
  <si>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</si>
  <si>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</si>
  <si>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</si>
  <si>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</si>
  <si>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</si>
  <si>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</si>
  <si>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</si>
  <si>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</si>
  <si>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</si>
  <si>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</si>
  <si>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</si>
  <si>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</si>
  <si>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</si>
  <si>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</si>
  <si>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</si>
  <si>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</si>
  <si>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</si>
  <si>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</si>
  <si>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</si>
  <si>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</si>
  <si>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</si>
  <si>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</si>
  <si>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</si>
  <si>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</si>
  <si>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</si>
  <si>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</si>
  <si>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</si>
  <si>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</si>
  <si>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</si>
  <si>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</si>
  <si>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</si>
  <si>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</si>
  <si>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</si>
  <si>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</si>
  <si>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</si>
  <si>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</si>
  <si>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</si>
  <si>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</si>
  <si>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</si>
  <si>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</si>
  <si>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</si>
  <si>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</si>
  <si>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</si>
  <si>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</si>
  <si>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</si>
  <si>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</si>
  <si>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</si>
  <si>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</si>
  <si>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</si>
  <si>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</si>
  <si>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</si>
  <si>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</si>
  <si>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</si>
  <si>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</si>
  <si>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</si>
  <si>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</si>
  <si>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</si>
  <si>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</si>
  <si>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</si>
  <si>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</si>
  <si>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</si>
  <si>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</si>
  <si>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</si>
  <si>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</si>
  <si>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</si>
  <si>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</si>
  <si>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</si>
  <si>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</si>
  <si>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</si>
  <si>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</si>
  <si>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</si>
  <si>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</si>
  <si>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</si>
  <si>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</si>
  <si>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</si>
  <si>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</si>
  <si>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</si>
  <si>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</si>
  <si>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</si>
  <si>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</si>
  <si>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</si>
  <si>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</si>
  <si>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</si>
  <si>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</si>
  <si>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</si>
  <si>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</si>
  <si>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</si>
  <si>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</si>
  <si>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</si>
  <si>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</si>
  <si>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</si>
  <si>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</si>
  <si>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</si>
  <si>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</si>
  <si>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</si>
  <si>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</si>
  <si>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</si>
  <si>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</si>
  <si>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</si>
  <si>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</si>
  <si>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</si>
  <si>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</si>
  <si>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</si>
  <si>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</si>
  <si>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</si>
  <si>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</si>
  <si>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</si>
  <si>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</si>
  <si>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</si>
  <si>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</si>
  <si>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</si>
  <si>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</si>
  <si>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</si>
  <si>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</si>
  <si>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</si>
  <si>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</si>
  <si>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</si>
  <si>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</si>
  <si>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</si>
  <si>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</si>
  <si>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</si>
  <si>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</si>
  <si>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</si>
  <si>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</si>
  <si>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</si>
  <si>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</si>
  <si>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</si>
  <si>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</si>
  <si>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</si>
  <si>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</si>
  <si>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</si>
  <si>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</si>
  <si>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</si>
  <si>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</si>
  <si>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</si>
  <si>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</si>
  <si>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</si>
  <si>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</si>
  <si>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</si>
  <si>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</si>
  <si>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</si>
  <si>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</si>
  <si>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</si>
  <si>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</si>
  <si>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</si>
  <si>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</si>
  <si>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</si>
  <si>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</si>
  <si>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</si>
  <si>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</si>
  <si>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</si>
  <si>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</si>
  <si>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</si>
  <si>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</si>
  <si>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</si>
  <si>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</si>
  <si>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</si>
  <si>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</si>
  <si>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</si>
  <si>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</si>
  <si>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</si>
  <si>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</si>
  <si>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</si>
  <si>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</si>
  <si>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</si>
  <si>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</si>
  <si>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</si>
  <si>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</si>
  <si>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</si>
  <si>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</si>
  <si>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</si>
  <si>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</si>
  <si>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</si>
  <si>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</si>
  <si>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</si>
  <si>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</si>
  <si>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</si>
  <si>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</si>
  <si>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</si>
  <si>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</si>
  <si>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</si>
  <si>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</si>
  <si>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</si>
  <si>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</si>
  <si>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</si>
  <si>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</si>
  <si>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</si>
  <si>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</si>
  <si>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</si>
  <si>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</si>
  <si>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</si>
  <si>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</si>
  <si>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</si>
  <si>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</si>
  <si>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</si>
  <si>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</si>
  <si>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</si>
  <si>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</si>
  <si>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</si>
  <si>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</si>
  <si>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</si>
  <si>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</si>
  <si>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</si>
  <si>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</si>
  <si>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</si>
  <si>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</si>
  <si>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</si>
  <si>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</si>
  <si>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</si>
  <si>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</si>
  <si>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</si>
  <si>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</si>
  <si>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</si>
  <si>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</si>
  <si>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</si>
  <si>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</si>
  <si>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</si>
  <si>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</si>
  <si>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</si>
  <si>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</si>
  <si>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</si>
  <si>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</si>
  <si>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</si>
  <si>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</si>
  <si>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</si>
  <si>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</si>
  <si>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</si>
  <si>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</si>
  <si>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</si>
  <si>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</si>
  <si>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</si>
  <si>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</si>
  <si>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</si>
  <si>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</si>
  <si>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</si>
  <si>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</si>
  <si>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</si>
  <si>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</si>
  <si>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</si>
  <si>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</si>
  <si>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</si>
  <si>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</si>
  <si>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</si>
  <si>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</si>
  <si>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</si>
  <si>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</si>
  <si>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</si>
  <si>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</si>
  <si>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</si>
  <si>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</si>
  <si>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</si>
  <si>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</si>
  <si>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</si>
  <si>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</si>
  <si>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</si>
  <si>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</si>
  <si>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</si>
  <si>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</si>
  <si>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</si>
  <si>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</si>
  <si>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</si>
  <si>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</si>
  <si>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</si>
  <si>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</si>
  <si>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</si>
  <si>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</si>
  <si>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</si>
  <si>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</si>
  <si>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</si>
  <si>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</si>
  <si>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</si>
  <si>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</si>
  <si>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</si>
  <si>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</si>
  <si>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</si>
  <si>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</si>
  <si>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</si>
  <si>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</si>
  <si>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</si>
  <si>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</si>
  <si>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</si>
  <si>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</si>
  <si>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</si>
  <si>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</si>
  <si>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</si>
  <si>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</si>
  <si>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</si>
  <si>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</si>
  <si>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</si>
  <si>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</si>
  <si>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</si>
  <si>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</si>
  <si>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</si>
  <si>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</si>
  <si>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</si>
  <si>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</si>
  <si>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</si>
  <si>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</si>
  <si>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</si>
  <si>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</si>
  <si>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</si>
  <si>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</si>
  <si>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</si>
  <si>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</si>
  <si>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</si>
  <si>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</si>
  <si>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</si>
  <si>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</si>
  <si>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</si>
  <si>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</si>
  <si>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</si>
  <si>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</si>
  <si>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</si>
  <si>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</si>
  <si>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</si>
  <si>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</si>
  <si>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</si>
  <si>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</si>
  <si>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</si>
  <si>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</si>
  <si>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</si>
  <si>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</si>
  <si>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</si>
  <si>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</si>
  <si>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</si>
  <si>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</si>
  <si>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</si>
  <si>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</si>
  <si>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</si>
  <si>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</si>
  <si>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</si>
  <si>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</si>
  <si>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</si>
  <si>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</si>
  <si>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</si>
  <si>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</si>
  <si>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</si>
  <si>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</si>
  <si>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</si>
  <si>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</si>
  <si>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</si>
  <si>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</si>
  <si>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</si>
  <si>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</si>
  <si>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</si>
  <si>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</si>
  <si>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</si>
  <si>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</si>
  <si>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</si>
  <si>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</si>
  <si>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</si>
  <si>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</si>
  <si>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</si>
  <si>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</si>
  <si>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</si>
  <si>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</si>
  <si>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</si>
  <si>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</si>
  <si>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</si>
  <si>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</si>
  <si>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</si>
  <si>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</si>
  <si>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</si>
  <si>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</si>
  <si>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</si>
  <si>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</si>
  <si>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</si>
  <si>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</si>
  <si>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</si>
  <si>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</si>
  <si>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</si>
  <si>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</si>
  <si>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</si>
  <si>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</si>
  <si>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</si>
  <si>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</si>
  <si>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</si>
  <si>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</si>
  <si>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</si>
  <si>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</si>
  <si>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</si>
  <si>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</si>
  <si>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</si>
  <si>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</si>
  <si>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</si>
  <si>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</si>
  <si>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</si>
  <si>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</si>
  <si>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</si>
  <si>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</si>
  <si>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</si>
  <si>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</si>
  <si>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</si>
  <si>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</si>
  <si>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</si>
  <si>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</si>
  <si>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</si>
  <si>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</si>
  <si>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</si>
  <si>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</si>
  <si>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</si>
  <si>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</si>
  <si>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</si>
  <si>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</si>
  <si>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</si>
  <si>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</si>
  <si>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</si>
  <si>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</si>
  <si>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</si>
  <si>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</si>
  <si>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</si>
  <si>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</si>
  <si>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</si>
  <si>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</si>
  <si>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</si>
  <si>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</si>
  <si>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</si>
  <si>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</si>
  <si>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</si>
  <si>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</si>
  <si>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</si>
  <si>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</si>
  <si>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</si>
  <si>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</si>
  <si>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</si>
  <si>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</si>
  <si>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</si>
  <si>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</si>
  <si>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</si>
  <si>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</si>
  <si>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</si>
  <si>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</si>
  <si>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</si>
  <si>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</si>
  <si>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</si>
  <si>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</si>
  <si>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</si>
  <si>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</si>
  <si>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</si>
  <si>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</si>
  <si>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</si>
  <si>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</si>
  <si>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</si>
  <si>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</si>
  <si>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</si>
  <si>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</si>
  <si>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</si>
  <si>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</si>
  <si>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</si>
  <si>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</si>
  <si>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</si>
  <si>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</si>
  <si>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</si>
  <si>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</si>
  <si>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</si>
  <si>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</si>
  <si>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</si>
  <si>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</si>
  <si>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</si>
  <si>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</si>
  <si>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</si>
  <si>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</si>
  <si>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</si>
  <si>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</si>
  <si>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</si>
  <si>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</si>
  <si>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</si>
  <si>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</si>
  <si>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</si>
  <si>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</si>
  <si>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</si>
  <si>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</si>
  <si>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</si>
  <si>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</si>
  <si>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</si>
  <si>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</si>
  <si>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</si>
  <si>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</si>
  <si>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</si>
  <si>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</si>
  <si>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</si>
  <si>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</si>
  <si>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</si>
  <si>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</si>
  <si>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</si>
  <si>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</si>
  <si>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</si>
  <si>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</si>
  <si>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</si>
  <si>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</si>
  <si>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</si>
  <si>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</si>
  <si>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</si>
  <si>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</si>
  <si>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</si>
  <si>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</si>
  <si>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</si>
  <si>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</si>
  <si>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</si>
  <si>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</si>
  <si>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</si>
  <si>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</si>
  <si>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</si>
  <si>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</si>
  <si>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</si>
  <si>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</si>
  <si>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</si>
  <si>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</si>
  <si>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</si>
  <si>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</si>
  <si>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</si>
  <si>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</si>
  <si>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</si>
  <si>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</si>
  <si>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</si>
  <si>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</si>
  <si>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</si>
  <si>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</si>
  <si>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</si>
  <si>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</si>
  <si>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</si>
  <si>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</si>
  <si>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</si>
  <si>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</si>
  <si>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</si>
  <si>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</si>
  <si>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</si>
  <si>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</si>
  <si>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</si>
  <si>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</si>
  <si>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</si>
  <si>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</si>
  <si>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</si>
  <si>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</si>
  <si>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</si>
  <si>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</si>
  <si>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</si>
  <si>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</si>
  <si>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</si>
  <si>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</si>
  <si>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</si>
  <si>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</si>
  <si>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</si>
  <si>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</si>
  <si>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</si>
  <si>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</si>
  <si>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</si>
  <si>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</si>
  <si>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</si>
  <si>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</si>
  <si>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</si>
  <si>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</si>
  <si>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</si>
  <si>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</si>
  <si>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</si>
  <si>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</si>
  <si>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</si>
  <si>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</si>
  <si>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</si>
  <si>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</si>
  <si>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</si>
  <si>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</si>
  <si>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</si>
  <si>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</si>
  <si>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</si>
  <si>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</si>
  <si>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</si>
  <si>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</si>
  <si>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</si>
  <si>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</si>
  <si>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</si>
  <si>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</si>
  <si>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</si>
  <si>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</si>
  <si>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</si>
  <si>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</si>
  <si>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</si>
  <si>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</si>
  <si>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</si>
  <si>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</si>
  <si>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</si>
  <si>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</si>
  <si>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</si>
  <si>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</si>
  <si>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</si>
  <si>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</si>
  <si>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</si>
  <si>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</si>
  <si>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</si>
  <si>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</si>
  <si>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</si>
  <si>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</si>
  <si>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</si>
  <si>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</si>
  <si>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</si>
  <si>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</si>
  <si>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</si>
  <si>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</si>
  <si>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</si>
  <si>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</si>
  <si>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</si>
  <si>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</si>
  <si>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</si>
  <si>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</si>
  <si>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</si>
  <si>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</si>
  <si>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</si>
  <si>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</si>
  <si>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</si>
  <si>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</si>
  <si>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</si>
  <si>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</si>
  <si>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</si>
  <si>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</si>
  <si>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</si>
  <si>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</si>
  <si>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</si>
  <si>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</si>
  <si>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</si>
  <si>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</si>
  <si>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</si>
  <si>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</si>
  <si>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</si>
  <si>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</si>
  <si>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</si>
  <si>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</si>
  <si>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</si>
  <si>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</si>
  <si>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</si>
  <si>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</si>
  <si>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</si>
  <si>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</si>
  <si>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</si>
  <si>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</si>
  <si>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</si>
  <si>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</si>
  <si>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</si>
  <si>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</si>
  <si>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</si>
  <si>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</si>
  <si>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</si>
  <si>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</si>
  <si>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</si>
  <si>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</si>
  <si>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</si>
  <si>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</si>
  <si>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</si>
  <si>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</si>
  <si>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</si>
  <si>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</si>
  <si>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</si>
  <si>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</si>
  <si>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</si>
  <si>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</si>
  <si>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</si>
  <si>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</si>
  <si>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</si>
  <si>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</si>
  <si>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</si>
  <si>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</si>
  <si>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</si>
  <si>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</si>
  <si>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</si>
  <si>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</si>
  <si>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</si>
  <si>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</si>
  <si>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</si>
  <si>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</si>
  <si>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</si>
  <si>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</si>
  <si>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</si>
  <si>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</si>
  <si>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</si>
  <si>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</si>
  <si>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</si>
  <si>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</si>
  <si>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</si>
  <si>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</si>
  <si>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</si>
  <si>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</si>
  <si>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</si>
  <si>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</si>
  <si>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</si>
  <si>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</si>
  <si>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</si>
  <si>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</si>
  <si>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</si>
  <si>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</si>
  <si>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</si>
  <si>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</si>
  <si>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</si>
  <si>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</si>
  <si>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</si>
  <si>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</si>
  <si>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</si>
  <si>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</si>
  <si>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</si>
  <si>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</si>
  <si>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</si>
  <si>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</si>
  <si>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</si>
  <si>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</si>
  <si>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</si>
  <si>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</si>
  <si>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</si>
  <si>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</si>
  <si>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</si>
  <si>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</si>
  <si>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</si>
  <si>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</si>
  <si>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</si>
  <si>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</si>
  <si>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</si>
  <si>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</si>
  <si>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</si>
  <si>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</si>
  <si>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</si>
  <si>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</si>
  <si>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</si>
  <si>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</si>
  <si>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</si>
  <si>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</si>
  <si>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</si>
  <si>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</si>
  <si>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</si>
  <si>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</si>
  <si>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</si>
  <si>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</si>
  <si>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</si>
  <si>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</si>
  <si>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</si>
  <si>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</si>
  <si>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</si>
  <si>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</si>
  <si>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</si>
  <si>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</si>
  <si>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</si>
  <si>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</si>
  <si>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</si>
  <si>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</si>
  <si>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</si>
  <si>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</si>
  <si>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</si>
  <si>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</si>
  <si>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</si>
  <si>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</si>
  <si>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</si>
  <si>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</si>
  <si>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</si>
  <si>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</si>
  <si>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</si>
  <si>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</si>
  <si>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</si>
  <si>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</si>
  <si>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</si>
  <si>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</si>
  <si>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</si>
  <si>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</si>
  <si>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</si>
  <si>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</si>
  <si>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</si>
  <si>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</si>
  <si>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</si>
  <si>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</si>
  <si>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</si>
  <si>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</si>
  <si>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</si>
  <si>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</si>
  <si>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</si>
  <si>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</si>
  <si>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</si>
  <si>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</si>
  <si>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</si>
  <si>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</si>
  <si>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</si>
  <si>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</si>
  <si>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</si>
  <si>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</si>
  <si>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</si>
  <si>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</si>
  <si>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</si>
  <si>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</si>
  <si>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</si>
  <si>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</si>
  <si>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</si>
  <si>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</si>
  <si>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</si>
  <si>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</si>
  <si>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</si>
  <si>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</si>
  <si>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</si>
  <si>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</si>
  <si>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</si>
  <si>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</si>
  <si>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</si>
  <si>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</si>
  <si>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</si>
  <si>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</si>
  <si>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</si>
  <si>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</si>
  <si>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</si>
  <si>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</si>
  <si>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</si>
  <si>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</si>
  <si>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</si>
  <si>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</si>
  <si>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</si>
  <si>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</si>
  <si>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</si>
  <si>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</si>
  <si>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</si>
  <si>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</si>
  <si>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</si>
  <si>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</si>
  <si>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</si>
  <si>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</si>
  <si>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</si>
  <si>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</si>
  <si>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</si>
  <si>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</si>
  <si>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</si>
  <si>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</si>
  <si>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</si>
  <si>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</si>
  <si>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</si>
  <si>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</si>
  <si>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</si>
  <si>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</si>
  <si>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</si>
  <si>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</si>
  <si>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</si>
  <si>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</si>
  <si>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</si>
  <si>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</si>
  <si>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</si>
  <si>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</si>
  <si>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</si>
  <si>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</si>
  <si>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</si>
  <si>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</si>
  <si>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</si>
  <si>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</si>
  <si>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</si>
  <si>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</si>
  <si>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</si>
  <si>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</si>
  <si>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</si>
  <si>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</si>
  <si>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</si>
  <si>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</si>
  <si>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</si>
  <si>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</si>
  <si>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</si>
  <si>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</si>
  <si>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</si>
  <si>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</si>
  <si>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</si>
  <si>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</si>
  <si>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</si>
  <si>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</si>
  <si>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</si>
  <si>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</si>
  <si>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</si>
  <si>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</si>
  <si>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</si>
  <si>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</si>
  <si>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</si>
  <si>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</si>
  <si>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</si>
  <si>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</si>
  <si>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</si>
  <si>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</si>
  <si>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</si>
  <si>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</si>
  <si>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</si>
  <si>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</si>
  <si>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</si>
  <si>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</si>
  <si>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</si>
  <si>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</si>
  <si>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</si>
  <si>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</si>
  <si>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</si>
  <si>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</si>
  <si>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</si>
  <si>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</si>
  <si>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</si>
  <si>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</si>
  <si>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</si>
  <si>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</si>
  <si>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</si>
  <si>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</si>
  <si>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</si>
  <si>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</si>
  <si>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</si>
  <si>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</si>
  <si>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</si>
  <si>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</si>
  <si>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</si>
  <si>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</si>
  <si>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</si>
  <si>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</si>
  <si>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</si>
  <si>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</si>
  <si>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</si>
  <si>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</si>
  <si>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</si>
  <si>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</si>
  <si>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</si>
  <si>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</si>
  <si>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</si>
  <si>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</si>
  <si>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</si>
  <si>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</si>
  <si>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</si>
  <si>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</si>
  <si>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</si>
  <si>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</si>
  <si>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</si>
  <si>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</si>
  <si>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</si>
  <si>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</si>
  <si>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</si>
  <si>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</si>
  <si>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</si>
  <si>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</si>
  <si>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</si>
  <si>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</si>
  <si>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</si>
  <si>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</si>
  <si>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</si>
  <si>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</si>
  <si>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</si>
  <si>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</si>
  <si>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</si>
  <si>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</si>
  <si>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</si>
  <si>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</si>
  <si>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</si>
  <si>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</si>
  <si>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</si>
  <si>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</si>
  <si>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</si>
  <si>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</si>
  <si>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</si>
  <si>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</si>
  <si>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</si>
  <si>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</si>
  <si>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</si>
  <si>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</si>
  <si>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</si>
  <si>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</si>
  <si>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</si>
  <si>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</si>
  <si>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</si>
  <si>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</si>
  <si>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</si>
  <si>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</si>
  <si>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</si>
  <si>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</si>
  <si>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</si>
  <si>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</si>
  <si>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</si>
  <si>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</si>
  <si>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</si>
  <si>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</si>
  <si>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</si>
  <si>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</si>
  <si>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</si>
  <si>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</si>
  <si>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</si>
  <si>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</si>
  <si>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</si>
  <si>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</si>
  <si>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</si>
  <si>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</si>
  <si>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</si>
  <si>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</si>
  <si>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</si>
  <si>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</si>
  <si>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</si>
  <si>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</si>
  <si>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</si>
  <si>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</si>
  <si>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</si>
  <si>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</si>
  <si>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</si>
  <si>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</si>
  <si>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</si>
  <si>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</si>
  <si>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</si>
  <si>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</si>
  <si>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</si>
  <si>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</si>
  <si>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</si>
  <si>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</si>
  <si>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</si>
  <si>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</si>
  <si>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</si>
  <si>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</si>
  <si>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</si>
  <si>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</si>
  <si>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</si>
  <si>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</si>
  <si>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</si>
  <si>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</si>
  <si>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</si>
  <si>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</si>
  <si>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</si>
  <si>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</si>
  <si>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</si>
  <si>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</si>
  <si>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</si>
  <si>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</si>
  <si>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</si>
  <si>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</si>
  <si>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</si>
  <si>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</si>
  <si>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</si>
  <si>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</si>
  <si>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</si>
  <si>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</si>
  <si>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</si>
  <si>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</si>
  <si>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</si>
  <si>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</si>
  <si>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</si>
  <si>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</si>
  <si>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</si>
  <si>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</si>
  <si>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</si>
  <si>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</si>
  <si>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</si>
  <si>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</si>
  <si>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</si>
  <si>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</si>
  <si>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</si>
  <si>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</si>
  <si>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</si>
  <si>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</si>
  <si>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</si>
  <si>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</si>
  <si>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</si>
  <si>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</si>
  <si>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</si>
  <si>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</si>
  <si>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</si>
  <si>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</si>
  <si>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</si>
  <si>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</si>
  <si>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</si>
  <si>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</si>
  <si>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</si>
  <si>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</si>
  <si>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</si>
  <si>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</si>
  <si>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</si>
  <si>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</si>
  <si>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</si>
  <si>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</si>
  <si>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</si>
  <si>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</si>
  <si>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</si>
  <si>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</si>
  <si>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</si>
  <si>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</si>
  <si>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</si>
  <si>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</si>
  <si>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</si>
  <si>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</si>
  <si>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</si>
  <si>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</si>
  <si>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</si>
  <si>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</si>
  <si>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</si>
  <si>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</si>
  <si>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</si>
  <si>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</si>
  <si>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</si>
  <si>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</si>
  <si>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</si>
  <si>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</si>
  <si>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</si>
  <si>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</si>
  <si>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</si>
  <si>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</si>
  <si>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</si>
  <si>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</si>
  <si>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</si>
  <si>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</si>
  <si>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</si>
  <si>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</si>
  <si>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</si>
  <si>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</si>
  <si>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</si>
  <si>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</si>
  <si>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</si>
  <si>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</si>
  <si>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</si>
  <si>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</si>
  <si>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</si>
  <si>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</si>
  <si>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</si>
  <si>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</si>
  <si>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</si>
  <si>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</si>
  <si>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</si>
  <si>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</si>
  <si>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</si>
  <si>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</si>
  <si>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</si>
  <si>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</si>
  <si>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</si>
  <si>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</si>
  <si>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</si>
  <si>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</si>
  <si>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</si>
  <si>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</si>
  <si>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</si>
  <si>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</si>
  <si>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</si>
  <si>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</si>
  <si>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</si>
  <si>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</si>
  <si>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</si>
  <si>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</si>
  <si>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</si>
  <si>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</si>
  <si>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</si>
  <si>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</si>
  <si>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</si>
  <si>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</si>
  <si>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</si>
  <si>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</si>
  <si>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</si>
  <si>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</si>
  <si>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</si>
  <si>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</si>
  <si>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</si>
  <si>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</si>
  <si>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</si>
  <si>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</si>
  <si>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</si>
  <si>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</si>
  <si>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</si>
  <si>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</si>
  <si>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</si>
  <si>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</si>
  <si>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</si>
  <si>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</si>
  <si>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</si>
  <si>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</si>
  <si>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</si>
  <si>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</si>
  <si>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</si>
  <si>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</si>
  <si>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</si>
  <si>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</si>
  <si>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</si>
  <si>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</si>
  <si>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</si>
  <si>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</si>
  <si>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</si>
  <si>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</si>
  <si>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</si>
  <si>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</si>
  <si>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</si>
  <si>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</si>
  <si>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</si>
  <si>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</si>
  <si>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</si>
  <si>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</si>
  <si>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</si>
  <si>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</si>
  <si>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</si>
  <si>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</si>
  <si>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</si>
  <si>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</si>
  <si>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</si>
  <si>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</si>
  <si>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</si>
  <si>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</si>
  <si>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</si>
  <si>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</si>
  <si>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</si>
  <si>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</si>
  <si>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</si>
  <si>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</si>
  <si>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</si>
  <si>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</si>
  <si>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</si>
  <si>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</si>
  <si>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</si>
  <si>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</si>
  <si>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</si>
  <si>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</si>
  <si>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</si>
  <si>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</si>
  <si>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</si>
  <si>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</si>
  <si>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</si>
  <si>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</si>
  <si>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</si>
  <si>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</si>
  <si>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</si>
  <si>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</si>
  <si>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</si>
  <si>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</si>
  <si>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</si>
  <si>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</si>
  <si>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</si>
  <si>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</si>
  <si>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</si>
  <si>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</si>
  <si>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</si>
  <si>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</si>
  <si>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</si>
  <si>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</si>
  <si>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</si>
  <si>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</si>
  <si>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</si>
  <si>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</si>
  <si>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</si>
  <si>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</si>
  <si>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</si>
  <si>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</si>
  <si>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</si>
  <si>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</si>
  <si>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</si>
  <si>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</si>
  <si>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</si>
  <si>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</si>
  <si>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</si>
  <si>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</si>
  <si>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</si>
  <si>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</si>
  <si>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</si>
  <si>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</si>
  <si>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</si>
  <si>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</si>
  <si>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</si>
  <si>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</si>
  <si>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</si>
  <si>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</si>
  <si>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</si>
  <si>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</si>
  <si>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</si>
  <si>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</si>
  <si>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</si>
  <si>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</si>
  <si>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</si>
  <si>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</si>
  <si>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</si>
  <si>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</si>
  <si>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</si>
  <si>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</si>
  <si>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</si>
  <si>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</si>
  <si>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</si>
  <si>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</si>
  <si>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</si>
  <si>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</si>
  <si>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</si>
  <si>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</si>
  <si>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</si>
  <si>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</si>
  <si>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</si>
  <si>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</si>
  <si>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</si>
  <si>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</si>
  <si>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</si>
  <si>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</si>
  <si>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</si>
  <si>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</si>
  <si>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</si>
  <si>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</si>
  <si>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</si>
  <si>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</si>
  <si>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</si>
  <si>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</si>
  <si>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</si>
  <si>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</si>
  <si>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</si>
  <si>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</si>
  <si>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</si>
  <si>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</si>
  <si>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</si>
  <si>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</si>
  <si>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</si>
  <si>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</si>
  <si>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</si>
  <si>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</si>
  <si>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</si>
  <si>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</si>
  <si>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</si>
  <si>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</si>
  <si>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</si>
  <si>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</si>
  <si>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</si>
  <si>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</si>
  <si>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</si>
  <si>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</si>
  <si>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</si>
  <si>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</si>
  <si>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</si>
  <si>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</si>
  <si>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</si>
  <si>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</si>
  <si>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</si>
  <si>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</si>
  <si>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</si>
  <si>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</si>
  <si>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</si>
  <si>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</si>
  <si>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</si>
  <si>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</si>
  <si>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</si>
  <si>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</si>
  <si>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</si>
  <si>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</si>
  <si>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</si>
  <si>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</si>
  <si>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</si>
  <si>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</si>
  <si>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</si>
  <si>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</si>
  <si>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</si>
  <si>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</si>
  <si>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</si>
  <si>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</si>
  <si>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</si>
  <si>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</si>
  <si>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</si>
  <si>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</si>
  <si>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</si>
  <si>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</si>
  <si>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</si>
  <si>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</si>
  <si>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</si>
  <si>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</si>
  <si>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</si>
  <si>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</si>
  <si>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</si>
  <si>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</si>
  <si>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</si>
  <si>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</si>
  <si>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</si>
  <si>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</si>
  <si>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</si>
  <si>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</si>
  <si>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</si>
  <si>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</si>
  <si>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</si>
  <si>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</si>
  <si>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</si>
  <si>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</si>
  <si>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</si>
  <si>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</si>
  <si>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</si>
  <si>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</si>
  <si>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</si>
  <si>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</si>
  <si>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</si>
  <si>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</si>
  <si>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</si>
  <si>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</si>
  <si>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</si>
  <si>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</si>
  <si>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</si>
  <si>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</si>
  <si>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</si>
  <si>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</si>
  <si>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</si>
  <si>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</si>
  <si>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</si>
  <si>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</si>
  <si>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</si>
  <si>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</si>
  <si>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</si>
  <si>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</si>
  <si>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</si>
  <si>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</si>
  <si>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</si>
  <si>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</si>
  <si>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</si>
  <si>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</si>
  <si>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</si>
  <si>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</si>
  <si>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</si>
  <si>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</si>
  <si>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</si>
  <si>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</si>
  <si>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</si>
  <si>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</si>
  <si>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</si>
  <si>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</si>
  <si>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</si>
  <si>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</si>
  <si>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</si>
  <si>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</si>
  <si>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</si>
  <si>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</si>
  <si>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</si>
  <si>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</si>
  <si>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</si>
  <si>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</si>
  <si>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</si>
  <si>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</si>
  <si>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</si>
  <si>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</si>
  <si>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</si>
  <si>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</si>
  <si>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</si>
  <si>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</si>
  <si>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</si>
  <si>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</si>
  <si>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</si>
  <si>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</si>
  <si>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</si>
  <si>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</si>
  <si>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</si>
  <si>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</si>
  <si>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</si>
  <si>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</si>
  <si>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</si>
  <si>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</si>
  <si>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</si>
  <si>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</si>
  <si>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</si>
  <si>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</si>
  <si>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</si>
  <si>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</si>
  <si>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</si>
  <si>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</si>
  <si>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</si>
  <si>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</si>
  <si>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</si>
  <si>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</si>
  <si>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</si>
  <si>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</si>
  <si>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</si>
  <si>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</si>
  <si>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</si>
  <si>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</si>
  <si>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</si>
  <si>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</si>
  <si>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</si>
  <si>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</si>
  <si>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</si>
  <si>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</si>
  <si>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</si>
  <si>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</si>
  <si>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</si>
  <si>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</si>
  <si>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</si>
  <si>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</si>
  <si>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</si>
  <si>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</si>
  <si>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</si>
  <si>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</si>
  <si>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</si>
  <si>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</si>
  <si>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</si>
  <si>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</si>
  <si>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</si>
  <si>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</si>
  <si>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</si>
  <si>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</si>
  <si>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</si>
  <si>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</si>
  <si>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</si>
  <si>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</si>
  <si>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</si>
  <si>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</si>
  <si>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</si>
  <si>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</si>
  <si>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</si>
  <si>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</si>
  <si>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</si>
  <si>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</si>
  <si>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</si>
  <si>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</si>
  <si>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</si>
  <si>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</si>
  <si>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</si>
  <si>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</si>
  <si>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</si>
  <si>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</si>
  <si>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</si>
  <si>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</si>
  <si>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</si>
  <si>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</si>
  <si>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</si>
  <si>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</si>
  <si>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</si>
  <si>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</si>
  <si>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</si>
  <si>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</si>
  <si>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</si>
  <si>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</si>
  <si>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</si>
  <si>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</si>
  <si>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</si>
  <si>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</si>
  <si>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</si>
  <si>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</si>
  <si>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</si>
  <si>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</si>
  <si>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</si>
  <si>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</si>
  <si>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</si>
  <si>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</si>
  <si>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</si>
  <si>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</si>
  <si>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</si>
  <si>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</si>
  <si>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</si>
  <si>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</si>
  <si>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</si>
  <si>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</si>
  <si>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</si>
  <si>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</si>
  <si>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</si>
  <si>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</si>
  <si>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</si>
  <si>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</si>
  <si>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</si>
  <si>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</si>
  <si>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</si>
  <si>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</si>
  <si>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</si>
  <si>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</si>
  <si>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</si>
  <si>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</si>
  <si>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</si>
  <si>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</si>
  <si>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</si>
  <si>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</si>
  <si>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</si>
  <si>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</si>
  <si>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</si>
  <si>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</si>
  <si>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</si>
  <si>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</si>
  <si>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</si>
  <si>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</si>
  <si>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</si>
  <si>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</si>
  <si>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</si>
  <si>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</si>
  <si>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</si>
  <si>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</si>
  <si>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</si>
  <si>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</si>
  <si>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</si>
  <si>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</si>
  <si>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</si>
  <si>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</si>
  <si>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</si>
  <si>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</si>
  <si>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</si>
  <si>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</si>
  <si>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</si>
  <si>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</si>
  <si>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</si>
  <si>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</si>
  <si>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</si>
  <si>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</si>
  <si>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</si>
  <si>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</si>
  <si>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</si>
  <si>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</si>
  <si>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</si>
  <si>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</si>
  <si>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</si>
  <si>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</si>
  <si>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</si>
  <si>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</si>
  <si>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</si>
  <si>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</si>
  <si>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</si>
  <si>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</si>
  <si>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</si>
  <si>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</si>
  <si>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</si>
  <si>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</si>
  <si>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</si>
  <si>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</si>
  <si>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</si>
  <si>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</si>
  <si>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</si>
  <si>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</si>
  <si>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</si>
  <si>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</si>
  <si>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</si>
  <si>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</si>
  <si>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</si>
  <si>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</si>
  <si>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</si>
  <si>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</si>
  <si>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</si>
  <si>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</si>
  <si>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</si>
  <si>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</si>
  <si>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</si>
  <si>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</si>
  <si>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</si>
  <si>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</si>
  <si>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</si>
  <si>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</si>
  <si>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</si>
  <si>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</si>
  <si>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</si>
  <si>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</si>
  <si>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</si>
  <si>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</si>
  <si>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</si>
  <si>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</si>
  <si>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</si>
  <si>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</si>
  <si>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</si>
  <si>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</si>
  <si>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</si>
  <si>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</si>
  <si>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</si>
  <si>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</si>
  <si>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</si>
  <si>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</si>
  <si>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</si>
  <si>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</si>
  <si>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</si>
  <si>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</si>
  <si>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</si>
  <si>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</si>
  <si>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</si>
  <si>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</si>
  <si>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</si>
  <si>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</si>
  <si>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</si>
  <si>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</si>
  <si>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</si>
  <si>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</si>
  <si>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</si>
  <si>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</si>
  <si>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</si>
  <si>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</si>
  <si>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</si>
  <si>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</si>
  <si>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</si>
  <si>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</si>
  <si>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</si>
  <si>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</si>
  <si>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</si>
  <si>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</si>
  <si>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</si>
  <si>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</si>
  <si>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</si>
  <si>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</si>
  <si>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</si>
  <si>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</si>
  <si>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</si>
  <si>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</si>
  <si>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</si>
  <si>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</si>
  <si>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</si>
  <si>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</si>
  <si>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</si>
  <si>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</si>
  <si>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</si>
  <si>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</si>
  <si>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</si>
  <si>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</si>
  <si>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</si>
  <si>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</si>
  <si>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</si>
  <si>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</si>
  <si>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</si>
  <si>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</si>
  <si>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</si>
  <si>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</si>
  <si>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</si>
  <si>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</si>
  <si>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</si>
  <si>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</si>
  <si>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</si>
  <si>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</si>
  <si>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</si>
  <si>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</si>
  <si>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</si>
  <si>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</si>
  <si>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</si>
  <si>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</si>
  <si>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</si>
  <si>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</si>
  <si>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</si>
  <si>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</si>
  <si>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</si>
  <si>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</si>
  <si>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</si>
  <si>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</si>
  <si>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</si>
  <si>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</si>
  <si>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</si>
  <si>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</si>
  <si>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</si>
  <si>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</si>
  <si>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</si>
  <si>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</si>
  <si>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</si>
  <si>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</si>
  <si>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</si>
  <si>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</si>
  <si>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</si>
  <si>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</si>
  <si>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</si>
  <si>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</si>
  <si>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</si>
  <si>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</si>
  <si>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</si>
  <si>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</si>
  <si>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</si>
  <si>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</si>
  <si>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</si>
  <si>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</si>
  <si>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</si>
  <si>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</si>
  <si>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</si>
  <si>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</si>
  <si>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</si>
  <si>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</si>
  <si>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</si>
  <si>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</si>
  <si>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</si>
  <si>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</si>
  <si>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</si>
  <si>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</si>
  <si>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</si>
  <si>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</si>
  <si>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</si>
  <si>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</si>
  <si>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</si>
  <si>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</si>
  <si>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</si>
  <si>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</si>
  <si>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</si>
  <si>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</si>
  <si>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</si>
  <si>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</si>
  <si>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</si>
  <si>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</si>
  <si>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</si>
  <si>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</si>
  <si>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</si>
  <si>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</si>
  <si>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</si>
  <si>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</si>
  <si>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</si>
  <si>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</si>
  <si>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</si>
  <si>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</si>
  <si>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</si>
  <si>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</si>
  <si>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</si>
  <si>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</si>
  <si>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</si>
  <si>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</si>
  <si>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</si>
  <si>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</si>
  <si>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</si>
  <si>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</si>
  <si>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</si>
  <si>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</si>
  <si>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</si>
  <si>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</si>
  <si>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</si>
  <si>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</si>
  <si>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</si>
  <si>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</si>
  <si>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</si>
  <si>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</si>
  <si>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</si>
  <si>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</si>
  <si>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</si>
  <si>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</si>
  <si>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</si>
  <si>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</si>
  <si>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</si>
  <si>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</si>
  <si>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</si>
  <si>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</si>
  <si>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</si>
  <si>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</si>
  <si>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</si>
  <si>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</si>
  <si>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</si>
  <si>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</si>
  <si>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</si>
  <si>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</si>
  <si>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</si>
  <si>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</si>
  <si>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</si>
  <si>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</si>
  <si>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</si>
  <si>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</si>
  <si>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</si>
  <si>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</si>
  <si>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</si>
  <si>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</si>
  <si>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</si>
  <si>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</si>
  <si>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</si>
  <si>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</si>
  <si>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</si>
  <si>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</si>
  <si>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</si>
  <si>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</si>
  <si>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</si>
  <si>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</si>
  <si>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</si>
  <si>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</si>
  <si>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</si>
  <si>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</si>
  <si>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</si>
  <si>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</si>
  <si>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</si>
  <si>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</si>
  <si>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</si>
  <si>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</si>
  <si>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</si>
  <si>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</si>
  <si>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</si>
  <si>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</si>
  <si>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</si>
  <si>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</si>
  <si>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</si>
  <si>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</si>
  <si>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</si>
  <si>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</si>
  <si>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</si>
  <si>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</si>
  <si>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</si>
  <si>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</si>
  <si>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</si>
  <si>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</si>
  <si>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</si>
  <si>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</si>
  <si>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</si>
  <si>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</si>
  <si>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</si>
  <si>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</si>
  <si>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</si>
  <si>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</si>
  <si>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</si>
  <si>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</si>
  <si>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</si>
  <si>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</si>
  <si>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</si>
  <si>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</si>
  <si>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</si>
  <si>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</si>
  <si>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</si>
  <si>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</si>
  <si>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</si>
  <si>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</si>
  <si>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</si>
  <si>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</si>
  <si>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</si>
  <si>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</si>
  <si>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</si>
  <si>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</si>
  <si>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</si>
  <si>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</si>
  <si>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</si>
  <si>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</si>
  <si>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</si>
  <si>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</si>
  <si>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</si>
  <si>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</si>
  <si>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</si>
  <si>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</si>
  <si>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</si>
  <si>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</si>
  <si>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</si>
  <si>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</si>
  <si>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</si>
  <si>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</si>
  <si>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</si>
  <si>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</si>
  <si>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</si>
  <si>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</si>
  <si>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</si>
  <si>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</si>
  <si>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</si>
  <si>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</si>
  <si>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</si>
  <si>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</si>
  <si>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</si>
  <si>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</si>
  <si>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</si>
  <si>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</si>
  <si>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</si>
  <si>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</si>
  <si>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</si>
  <si>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</si>
  <si>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</si>
  <si>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</si>
  <si>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</si>
  <si>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</si>
  <si>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</si>
  <si>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</si>
  <si>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</si>
  <si>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</si>
  <si>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</si>
  <si>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</si>
  <si>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</si>
  <si>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</si>
  <si>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</si>
  <si>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</si>
  <si>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</si>
  <si>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</si>
  <si>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</si>
  <si>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</si>
  <si>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</si>
  <si>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</si>
  <si>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</si>
  <si>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</si>
  <si>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</si>
  <si>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</si>
  <si>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</si>
  <si>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</si>
  <si>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</si>
  <si>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</si>
  <si>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</si>
  <si>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</si>
  <si>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</si>
  <si>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</si>
  <si>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</si>
  <si>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</si>
  <si>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</si>
  <si>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</si>
  <si>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</si>
  <si>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</si>
  <si>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</si>
  <si>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</si>
  <si>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</si>
  <si>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</si>
  <si>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</si>
  <si>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</si>
  <si>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</si>
  <si>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</si>
  <si>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</si>
  <si>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</si>
  <si>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</si>
  <si>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</si>
  <si>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</si>
  <si>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</si>
  <si>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</si>
  <si>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</si>
  <si>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</si>
  <si>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</si>
  <si>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</si>
  <si>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</si>
  <si>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</si>
  <si>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</si>
  <si>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</si>
  <si>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</si>
  <si>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</si>
  <si>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</si>
  <si>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</si>
  <si>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</si>
  <si>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</si>
  <si>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</si>
  <si>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</si>
  <si>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</si>
  <si>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</si>
  <si>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</si>
  <si>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</si>
  <si>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</si>
  <si>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</si>
  <si>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</si>
  <si>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</si>
  <si>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</si>
  <si>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</si>
  <si>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</si>
  <si>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</si>
  <si>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</si>
  <si>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</si>
  <si>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</si>
  <si>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</si>
  <si>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</si>
  <si>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</si>
  <si>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</si>
  <si>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</si>
  <si>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</si>
  <si>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</si>
  <si>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</si>
  <si>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</si>
  <si>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</si>
  <si>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</si>
  <si>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</si>
  <si>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</si>
  <si>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</si>
  <si>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</si>
  <si>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</si>
  <si>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</si>
  <si>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</si>
  <si>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</si>
  <si>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</si>
  <si>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</si>
  <si>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</si>
  <si>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</si>
  <si>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</si>
  <si>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</si>
  <si>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</si>
  <si>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</si>
  <si>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</si>
  <si>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</si>
  <si>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</si>
  <si>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</si>
  <si>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</si>
  <si>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</si>
  <si>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</si>
  <si>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</si>
  <si>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</si>
  <si>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</si>
  <si>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</si>
  <si>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</si>
  <si>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</si>
  <si>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</si>
  <si>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</si>
  <si>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</si>
  <si>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</si>
  <si>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</si>
  <si>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</si>
  <si>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</si>
  <si>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</si>
  <si>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</si>
  <si>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</si>
  <si>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</si>
  <si>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</si>
  <si>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</si>
  <si>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</si>
  <si>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</si>
  <si>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</si>
  <si>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</si>
  <si>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</si>
  <si>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</si>
  <si>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</si>
  <si>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</si>
  <si>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</si>
  <si>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</si>
  <si>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</si>
  <si>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</si>
  <si>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</si>
  <si>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</si>
  <si>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</si>
  <si>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</si>
  <si>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</si>
  <si>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</si>
  <si>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</si>
  <si>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</si>
  <si>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</si>
  <si>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</si>
  <si>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</si>
  <si>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</si>
  <si>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</si>
  <si>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</si>
  <si>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</si>
  <si>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</si>
  <si>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</si>
  <si>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</si>
  <si>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</si>
  <si>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</si>
  <si>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</si>
  <si>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</si>
  <si>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</si>
  <si>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</si>
  <si>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</si>
  <si>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</si>
  <si>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</si>
  <si>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</si>
  <si>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</si>
  <si>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</si>
  <si>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</si>
  <si>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</si>
  <si>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</si>
  <si>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</si>
  <si>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</si>
  <si>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</si>
  <si>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</si>
  <si>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</si>
  <si>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</si>
  <si>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</si>
  <si>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</si>
  <si>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</si>
  <si>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</si>
  <si>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</si>
  <si>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</si>
  <si>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</si>
  <si>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</si>
  <si>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</si>
  <si>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</si>
  <si>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</si>
  <si>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</si>
  <si>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</si>
  <si>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</si>
  <si>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</si>
  <si>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</si>
  <si>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</si>
  <si>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</si>
  <si>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</si>
  <si>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</si>
  <si>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</si>
  <si>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</si>
  <si>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</si>
  <si>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</si>
  <si>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</si>
  <si>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</si>
  <si>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</si>
  <si>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</si>
  <si>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</si>
  <si>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</si>
  <si>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</si>
  <si>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</si>
  <si>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</si>
  <si>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</si>
  <si>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</si>
  <si>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</si>
  <si>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</si>
  <si>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</si>
  <si>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</si>
  <si>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</si>
  <si>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</si>
  <si>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</si>
  <si>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</si>
  <si>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</si>
  <si>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</si>
  <si>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</si>
  <si>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</si>
  <si>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</si>
  <si>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</si>
  <si>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</si>
  <si>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</si>
  <si>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</si>
  <si>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</si>
  <si>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</si>
  <si>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</si>
  <si>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</si>
  <si>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</si>
  <si>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</si>
  <si>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</si>
  <si>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</si>
  <si>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</si>
  <si>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</si>
  <si>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</si>
  <si>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</si>
  <si>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</si>
  <si>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</si>
  <si>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</si>
  <si>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</si>
  <si>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</si>
  <si>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</si>
  <si>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</si>
  <si>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</si>
  <si>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</si>
  <si>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</si>
  <si>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</si>
  <si>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</si>
  <si>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</si>
  <si>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</si>
  <si>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</si>
  <si>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</si>
  <si>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</si>
  <si>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</si>
  <si>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</si>
  <si>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</si>
  <si>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</si>
  <si>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</si>
  <si>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</si>
  <si>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</si>
  <si>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</si>
  <si>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</si>
  <si>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</si>
  <si>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</si>
  <si>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</si>
  <si>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</si>
  <si>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</si>
  <si>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</si>
  <si>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</si>
  <si>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</si>
  <si>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</si>
  <si>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</si>
  <si>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</si>
  <si>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</si>
  <si>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</si>
  <si>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</si>
  <si>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</si>
  <si>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</si>
  <si>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</si>
  <si>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</si>
  <si>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</si>
  <si>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</si>
  <si>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</si>
  <si>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</si>
  <si>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</si>
  <si>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</si>
  <si>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</si>
  <si>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</si>
  <si>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</si>
  <si>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</si>
  <si>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</si>
  <si>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</si>
  <si>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</si>
  <si>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</si>
  <si>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</si>
  <si>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</si>
  <si>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</si>
  <si>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</si>
  <si>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</si>
  <si>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</si>
  <si>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</si>
  <si>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</si>
  <si>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</si>
  <si>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</si>
  <si>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</si>
  <si>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</si>
  <si>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</si>
  <si>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</si>
  <si>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</si>
  <si>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</si>
  <si>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</si>
  <si>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</si>
  <si>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</si>
  <si>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</si>
  <si>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</si>
  <si>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</si>
  <si>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</si>
  <si>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</si>
  <si>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</si>
  <si>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</si>
  <si>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</si>
  <si>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</si>
  <si>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</si>
  <si>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</si>
  <si>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</si>
  <si>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</si>
  <si>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</si>
  <si>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</si>
  <si>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</si>
  <si>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</si>
  <si>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</si>
  <si>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</si>
  <si>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</si>
  <si>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</si>
  <si>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</si>
  <si>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</si>
  <si>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</si>
  <si>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</si>
  <si>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</si>
  <si>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</si>
  <si>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</si>
  <si>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</si>
  <si>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</si>
  <si>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</si>
  <si>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</si>
  <si>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</si>
  <si>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</si>
  <si>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</si>
  <si>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</si>
  <si>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</si>
  <si>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</si>
  <si>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</si>
  <si>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</si>
  <si>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</si>
  <si>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</si>
  <si>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</si>
  <si>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</si>
  <si>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</si>
  <si>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</si>
  <si>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</si>
  <si>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</si>
  <si>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</si>
  <si>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</si>
  <si>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</si>
  <si>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</si>
  <si>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</si>
  <si>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</si>
  <si>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</si>
  <si>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</si>
  <si>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</si>
  <si>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</si>
  <si>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</si>
  <si>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</si>
  <si>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</si>
  <si>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</si>
  <si>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</si>
  <si>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</si>
  <si>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</si>
  <si>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</si>
  <si>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</si>
  <si>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</si>
  <si>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</si>
  <si>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</si>
  <si>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</si>
  <si>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</si>
  <si>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</si>
  <si>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</si>
  <si>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</si>
  <si>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</si>
  <si>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</si>
  <si>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</si>
  <si>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</si>
  <si>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</si>
  <si>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</si>
  <si>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</si>
  <si>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</si>
  <si>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</si>
  <si>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</si>
  <si>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</si>
  <si>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</si>
  <si>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</si>
  <si>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</si>
  <si>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</si>
  <si>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</si>
  <si>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</si>
  <si>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</si>
  <si>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</si>
  <si>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</si>
  <si>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</si>
  <si>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</si>
  <si>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</si>
  <si>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</si>
  <si>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</si>
  <si>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</si>
  <si>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</si>
  <si>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</si>
  <si>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</si>
  <si>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</si>
  <si>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</si>
  <si>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</si>
  <si>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</si>
  <si>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</si>
  <si>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</si>
  <si>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</si>
  <si>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</si>
  <si>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</si>
  <si>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</si>
  <si>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</si>
  <si>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</si>
  <si>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</si>
  <si>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</si>
  <si>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</si>
  <si>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</si>
  <si>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</si>
  <si>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</si>
  <si>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</si>
  <si>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</si>
  <si>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</si>
  <si>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</si>
  <si>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</si>
  <si>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</si>
  <si>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</si>
  <si>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</si>
  <si>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</si>
  <si>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</si>
  <si>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</si>
  <si>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</si>
  <si>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</si>
  <si>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</si>
  <si>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</si>
  <si>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</si>
  <si>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</si>
  <si>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</si>
  <si>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</si>
  <si>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</si>
  <si>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</si>
  <si>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</si>
  <si>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</si>
  <si>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</si>
  <si>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</si>
  <si>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</si>
  <si>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</si>
  <si>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</si>
  <si>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</si>
  <si>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</si>
  <si>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</si>
  <si>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</si>
  <si>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</si>
  <si>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</si>
  <si>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</si>
  <si>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</si>
  <si>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</si>
  <si>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</si>
  <si>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</si>
  <si>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</si>
  <si>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</si>
  <si>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</si>
  <si>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</si>
  <si>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</si>
  <si>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</si>
  <si>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</si>
  <si>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</si>
  <si>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</si>
  <si>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</si>
  <si>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</si>
  <si>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</si>
  <si>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</si>
  <si>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</si>
  <si>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</si>
  <si>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</si>
  <si>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</si>
  <si>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</si>
  <si>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</si>
  <si>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</si>
  <si>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</si>
  <si>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</si>
  <si>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</si>
  <si>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</si>
  <si>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</si>
  <si>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</si>
  <si>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</si>
  <si>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</si>
  <si>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</si>
  <si>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</si>
  <si>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</si>
  <si>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</si>
  <si>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</si>
  <si>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</si>
  <si>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</si>
  <si>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</si>
  <si>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</si>
  <si>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</si>
  <si>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</si>
  <si>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</si>
  <si>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</si>
  <si>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</si>
  <si>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</si>
  <si>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</si>
  <si>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</si>
  <si>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</si>
  <si>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</si>
  <si>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</si>
  <si>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</si>
  <si>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</si>
  <si>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</si>
  <si>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</si>
  <si>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</si>
  <si>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</si>
  <si>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</si>
  <si>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</si>
  <si>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</si>
  <si>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</si>
  <si>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</si>
  <si>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</si>
  <si>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</si>
  <si>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</si>
  <si>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</si>
  <si>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</si>
  <si>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</si>
  <si>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</si>
  <si>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</si>
  <si>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</si>
  <si>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</si>
  <si>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</si>
  <si>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</si>
  <si>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</si>
  <si>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</si>
  <si>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</si>
  <si>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</si>
  <si>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</si>
  <si>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</si>
  <si>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</si>
  <si>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</si>
  <si>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</si>
  <si>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</si>
  <si>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</si>
  <si>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</si>
  <si>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</si>
  <si>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</si>
  <si>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</si>
  <si>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</si>
  <si>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</si>
  <si>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</si>
  <si>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</si>
  <si>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</si>
  <si>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</si>
  <si>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</si>
  <si>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</si>
  <si>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</si>
  <si>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</si>
  <si>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</si>
  <si>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</si>
  <si>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</si>
  <si>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</si>
  <si>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</si>
  <si>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</si>
  <si>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</si>
  <si>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</si>
  <si>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</si>
  <si>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</si>
  <si>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</si>
  <si>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</si>
  <si>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</si>
  <si>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</si>
  <si>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</si>
  <si>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</si>
  <si>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</si>
  <si>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</si>
  <si>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</si>
  <si>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</si>
  <si>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</si>
  <si>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</si>
  <si>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</si>
  <si>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</si>
  <si>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</si>
  <si>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</si>
  <si>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</si>
  <si>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</si>
  <si>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</si>
  <si>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</si>
  <si>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</si>
  <si>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</si>
  <si>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</si>
  <si>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</si>
  <si>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</si>
  <si>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</si>
  <si>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</si>
  <si>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</si>
  <si>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</si>
  <si>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</si>
  <si>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</si>
  <si>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</si>
  <si>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</si>
  <si>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</si>
  <si>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</si>
  <si>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</si>
  <si>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</si>
  <si>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</si>
  <si>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</si>
  <si>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</si>
  <si>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</si>
  <si>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</si>
  <si>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</si>
  <si>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</si>
  <si>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</si>
  <si>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</si>
  <si>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</si>
  <si>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</si>
  <si>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</si>
  <si>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</si>
  <si>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</si>
  <si>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</si>
  <si>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</si>
  <si>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</si>
  <si>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</si>
  <si>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</si>
  <si>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</si>
  <si>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</si>
  <si>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</si>
  <si>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</si>
  <si>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</si>
  <si>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</si>
  <si>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</si>
  <si>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</si>
  <si>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</si>
  <si>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</si>
  <si>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</si>
  <si>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</si>
  <si>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</si>
  <si>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</si>
  <si>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</si>
  <si>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</si>
  <si>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</si>
  <si>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</si>
  <si>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</si>
  <si>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</si>
  <si>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</si>
  <si>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</si>
  <si>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</si>
  <si>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</si>
  <si>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</si>
  <si>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</si>
  <si>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</si>
  <si>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</si>
  <si>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</si>
  <si>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</si>
  <si>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</si>
  <si>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</si>
  <si>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</si>
  <si>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</si>
  <si>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</si>
  <si>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</si>
  <si>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</si>
  <si>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</si>
  <si>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</si>
  <si>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</si>
  <si>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</si>
  <si>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</si>
  <si>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</si>
  <si>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</si>
  <si>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</si>
  <si>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</si>
  <si>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</si>
  <si>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</si>
  <si>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</si>
  <si>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</si>
  <si>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</si>
  <si>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</si>
  <si>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</si>
  <si>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</si>
  <si>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</si>
  <si>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</si>
  <si>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</si>
  <si>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</si>
  <si>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</si>
  <si>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</si>
  <si>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</si>
  <si>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</si>
  <si>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</si>
  <si>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</si>
  <si>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</si>
  <si>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</si>
  <si>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</si>
  <si>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</si>
  <si>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</si>
  <si>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</si>
  <si>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</si>
  <si>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</si>
  <si>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</si>
  <si>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</si>
  <si>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</si>
  <si>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</si>
  <si>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</si>
  <si>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</si>
  <si>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</si>
  <si>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</si>
  <si>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</si>
  <si>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</si>
  <si>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</si>
  <si>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</si>
  <si>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</si>
  <si>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</si>
  <si>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</si>
  <si>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</si>
  <si>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</si>
  <si>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</si>
  <si>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</si>
  <si>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</si>
  <si>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</si>
  <si>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</si>
  <si>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</si>
  <si>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</si>
  <si>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</si>
  <si>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</si>
  <si>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</si>
  <si>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</si>
  <si>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</si>
  <si>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</si>
  <si>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</si>
  <si>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</si>
  <si>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</si>
  <si>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</si>
  <si>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</si>
  <si>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</si>
  <si>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</si>
  <si>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</si>
  <si>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</si>
  <si>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</si>
  <si>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</si>
  <si>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</si>
  <si>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</si>
  <si>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</si>
  <si>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</si>
  <si>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</si>
  <si>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</si>
  <si>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</si>
  <si>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</si>
  <si>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</si>
  <si>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</si>
  <si>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</si>
  <si>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</si>
  <si>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</si>
  <si>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</si>
  <si>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</si>
  <si>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</si>
  <si>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</si>
  <si>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</si>
  <si>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</si>
  <si>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</si>
  <si>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</si>
  <si>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</si>
  <si>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</si>
  <si>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</si>
  <si>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</si>
  <si>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</si>
  <si>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</si>
  <si>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</si>
  <si>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</si>
  <si>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</si>
  <si>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</si>
  <si>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</si>
  <si>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</si>
  <si>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</si>
  <si>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</si>
  <si>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</si>
  <si>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</si>
  <si>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</si>
  <si>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</si>
  <si>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</si>
  <si>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</si>
  <si>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</si>
  <si>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</si>
  <si>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</si>
  <si>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</si>
  <si>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</si>
  <si>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</si>
  <si>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</si>
  <si>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</si>
  <si>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</si>
  <si>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</si>
  <si>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</si>
  <si>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</si>
  <si>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</si>
  <si>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</si>
  <si>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</si>
  <si>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</si>
  <si>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</si>
  <si>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</si>
  <si>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</si>
  <si>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</si>
  <si>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</si>
  <si>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</si>
  <si>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</si>
  <si>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</si>
  <si>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</si>
  <si>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</si>
  <si>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</si>
  <si>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</si>
  <si>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</si>
  <si>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</si>
  <si>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</si>
  <si>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</si>
  <si>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</si>
  <si>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</si>
  <si>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</si>
  <si>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</si>
  <si>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</si>
  <si>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</si>
  <si>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</si>
  <si>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</si>
  <si>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</si>
  <si>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</si>
  <si>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</si>
  <si>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</si>
  <si>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</si>
  <si>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</si>
  <si>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</si>
  <si>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</si>
  <si>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</si>
  <si>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</si>
  <si>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</si>
  <si>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</si>
  <si>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</si>
  <si>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</si>
  <si>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</si>
  <si>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</si>
  <si>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</si>
  <si>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</si>
  <si>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</si>
  <si>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</si>
  <si>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</si>
  <si>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</si>
  <si>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</si>
  <si>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</si>
  <si>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</si>
  <si>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</si>
  <si>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</si>
  <si>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</si>
  <si>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</si>
  <si>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</si>
  <si>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</si>
  <si>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</si>
  <si>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</si>
  <si>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</si>
  <si>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</si>
  <si>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</si>
  <si>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</si>
  <si>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</si>
  <si>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</si>
  <si>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</si>
  <si>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</si>
  <si>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</si>
  <si>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</si>
  <si>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</si>
  <si>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</si>
  <si>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</si>
  <si>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</si>
  <si>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</si>
  <si>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</si>
  <si>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</si>
  <si>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</si>
  <si>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</si>
  <si>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</si>
  <si>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</si>
  <si>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</si>
  <si>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</si>
  <si>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</si>
  <si>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</si>
  <si>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</si>
  <si>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</si>
  <si>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</si>
  <si>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</si>
  <si>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</si>
  <si>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</si>
  <si>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</si>
  <si>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</si>
  <si>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</si>
  <si>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</si>
  <si>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</si>
  <si>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</si>
  <si>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</si>
  <si>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</si>
  <si>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</si>
  <si>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</si>
  <si>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</si>
  <si>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</si>
  <si>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</si>
  <si>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</si>
  <si>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</si>
  <si>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</si>
  <si>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</si>
  <si>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</si>
  <si>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</si>
  <si>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</si>
  <si>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</si>
  <si>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</si>
  <si>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</si>
  <si>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</si>
  <si>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</si>
  <si>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</si>
  <si>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</si>
  <si>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</si>
  <si>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</si>
  <si>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</si>
  <si>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</si>
  <si>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</si>
  <si>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</si>
  <si>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</si>
  <si>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</si>
  <si>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</si>
  <si>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</si>
  <si>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</si>
  <si>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</si>
  <si>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</si>
  <si>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</si>
  <si>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</si>
  <si>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</si>
  <si>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</si>
  <si>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</si>
  <si>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</si>
  <si>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</si>
  <si>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</si>
  <si>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</si>
  <si>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</si>
  <si>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</si>
  <si>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</si>
  <si>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</si>
  <si>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</si>
  <si>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</si>
  <si>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</si>
  <si>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</si>
  <si>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</si>
  <si>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</si>
  <si>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</si>
  <si>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</si>
  <si>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</si>
  <si>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</si>
  <si>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</si>
  <si>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</si>
  <si>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</si>
  <si>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</si>
  <si>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</si>
  <si>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</si>
  <si>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</si>
  <si>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</si>
  <si>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</si>
  <si>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</si>
  <si>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</si>
  <si>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</si>
  <si>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</si>
  <si>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</si>
  <si>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</si>
  <si>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</si>
  <si>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</si>
  <si>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</si>
  <si>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</si>
  <si>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</si>
  <si>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</si>
  <si>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</si>
  <si>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</si>
  <si>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</si>
  <si>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</si>
  <si>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</si>
  <si>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</si>
  <si>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</si>
  <si>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</si>
  <si>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</si>
  <si>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</si>
  <si>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</si>
  <si>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</si>
  <si>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</si>
  <si>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</si>
  <si>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</si>
  <si>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</si>
  <si>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</si>
  <si>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</si>
  <si>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</si>
  <si>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</si>
  <si>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</si>
  <si>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</si>
  <si>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</si>
  <si>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</si>
  <si>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</si>
  <si>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</si>
  <si>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</si>
  <si>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</si>
  <si>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</si>
  <si>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</si>
  <si>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</si>
  <si>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</si>
  <si>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</si>
  <si>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</si>
  <si>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</si>
  <si>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</si>
  <si>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</si>
  <si>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</si>
  <si>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</si>
  <si>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</si>
  <si>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</si>
  <si>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</si>
  <si>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</si>
  <si>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</si>
  <si>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</si>
  <si>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</si>
  <si>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</si>
  <si>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</si>
  <si>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</si>
  <si>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</si>
  <si>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</si>
  <si>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</si>
  <si>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</si>
  <si>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</si>
  <si>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</si>
  <si>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</si>
  <si>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</si>
  <si>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</si>
  <si>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</si>
  <si>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</si>
  <si>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</si>
  <si>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</si>
  <si>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</si>
  <si>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</si>
  <si>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</si>
  <si>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</si>
  <si>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</si>
  <si>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</si>
  <si>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</si>
  <si>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</si>
  <si>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</si>
  <si>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</si>
  <si>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</si>
  <si>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</si>
  <si>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</si>
  <si>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</si>
  <si>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</si>
  <si>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</si>
  <si>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</si>
  <si>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</si>
  <si>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</si>
  <si>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</si>
  <si>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</si>
  <si>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</si>
  <si>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</si>
  <si>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</si>
  <si>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</si>
  <si>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</si>
  <si>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</si>
  <si>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</si>
  <si>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</si>
  <si>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</si>
  <si>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</si>
  <si>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</si>
  <si>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</si>
  <si>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</si>
  <si>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</si>
  <si>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</si>
  <si>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</si>
  <si>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</si>
  <si>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</si>
  <si>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</si>
  <si>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</si>
  <si>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</si>
  <si>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</si>
  <si>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</si>
  <si>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</si>
  <si>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</si>
  <si>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</si>
  <si>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</si>
  <si>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</si>
  <si>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</si>
  <si>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</si>
  <si>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</si>
  <si>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</si>
  <si>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</si>
  <si>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</si>
  <si>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</si>
  <si>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</si>
  <si>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</si>
  <si>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</si>
  <si>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</si>
  <si>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</si>
  <si>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</si>
  <si>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</si>
  <si>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</si>
  <si>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</si>
  <si>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</si>
  <si>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</si>
  <si>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</si>
  <si>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</si>
  <si>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</si>
  <si>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</si>
  <si>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</si>
  <si>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</si>
  <si>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</si>
  <si>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</si>
  <si>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</si>
  <si>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</si>
  <si>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</si>
  <si>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</si>
  <si>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</si>
  <si>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</si>
  <si>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</si>
  <si>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</si>
  <si>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</si>
  <si>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</si>
  <si>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</si>
  <si>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</si>
  <si>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</si>
  <si>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</si>
  <si>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</si>
  <si>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</si>
  <si>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</si>
  <si>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</si>
  <si>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</si>
  <si>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</si>
  <si>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</si>
  <si>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</si>
  <si>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</si>
  <si>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</si>
  <si>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</si>
  <si>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</si>
  <si>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</si>
  <si>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</si>
  <si>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</si>
  <si>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</si>
  <si>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</si>
  <si>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</si>
  <si>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</si>
  <si>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</si>
  <si>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</si>
  <si>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</si>
  <si>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</si>
  <si>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</si>
  <si>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</si>
  <si>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</si>
  <si>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</si>
  <si>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</si>
  <si>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</si>
  <si>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</si>
  <si>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</si>
  <si>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</si>
  <si>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</si>
  <si>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</si>
  <si>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</si>
  <si>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</si>
  <si>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</si>
  <si>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</si>
  <si>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</si>
  <si>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</si>
  <si>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</si>
  <si>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</si>
  <si>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</si>
  <si>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</si>
  <si>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</si>
  <si>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</si>
  <si>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</si>
  <si>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</si>
  <si>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</si>
  <si>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</si>
  <si>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</si>
  <si>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</si>
  <si>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</si>
  <si>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</si>
  <si>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</si>
  <si>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</si>
  <si>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</si>
  <si>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</si>
  <si>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</si>
  <si>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</si>
  <si>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</si>
  <si>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</si>
  <si>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</si>
  <si>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</si>
  <si>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</si>
  <si>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</si>
  <si>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</si>
  <si>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</si>
  <si>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</si>
  <si>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</si>
  <si>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</si>
  <si>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</si>
  <si>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</si>
  <si>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</si>
  <si>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</si>
  <si>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</si>
  <si>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</si>
  <si>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</si>
  <si>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</si>
  <si>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</si>
  <si>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</si>
  <si>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</si>
  <si>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</si>
  <si>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</si>
  <si>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</si>
  <si>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</si>
  <si>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</si>
  <si>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</si>
  <si>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</si>
  <si>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</si>
  <si>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</si>
  <si>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</si>
  <si>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</si>
  <si>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</si>
  <si>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</si>
  <si>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</si>
  <si>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</si>
  <si>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</si>
  <si>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</si>
  <si>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</si>
  <si>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</si>
  <si>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</si>
  <si>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</si>
  <si>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</si>
  <si>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</si>
  <si>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</si>
  <si>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</si>
  <si>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</si>
  <si>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</si>
  <si>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</si>
  <si>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</si>
  <si>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</si>
  <si>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</si>
  <si>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</si>
  <si>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</si>
  <si>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</si>
  <si>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</si>
  <si>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</si>
  <si>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</si>
  <si>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</si>
  <si>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</si>
  <si>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</si>
  <si>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</si>
  <si>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</si>
  <si>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</si>
  <si>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</si>
  <si>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</si>
  <si>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</si>
  <si>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</si>
  <si>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</si>
  <si>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</si>
  <si>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</si>
  <si>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</si>
  <si>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</si>
  <si>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</si>
  <si>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</si>
  <si>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</si>
  <si>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</si>
  <si>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</si>
  <si>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</si>
  <si>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</si>
  <si>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</si>
  <si>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</si>
  <si>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</si>
  <si>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</si>
  <si>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</si>
  <si>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</si>
  <si>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</si>
  <si>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</si>
  <si>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</si>
  <si>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</si>
  <si>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</si>
  <si>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</si>
  <si>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</si>
  <si>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</si>
  <si>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</si>
  <si>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</si>
  <si>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</si>
  <si>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</si>
  <si>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</si>
  <si>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</si>
  <si>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</si>
  <si>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</si>
  <si>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</si>
  <si>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</si>
  <si>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</si>
  <si>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</si>
  <si>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</si>
  <si>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</si>
  <si>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</si>
  <si>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</si>
  <si>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</si>
  <si>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</si>
  <si>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</si>
  <si>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</si>
  <si>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</si>
  <si>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</si>
  <si>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</si>
  <si>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</si>
  <si>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</si>
  <si>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</si>
  <si>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</si>
  <si>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</si>
  <si>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</si>
  <si>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</si>
  <si>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</si>
  <si>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</si>
  <si>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</si>
  <si>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</si>
  <si>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</si>
  <si>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</si>
  <si>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</si>
  <si>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</si>
  <si>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</si>
  <si>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</si>
  <si>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</si>
  <si>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</si>
  <si>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</si>
  <si>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</si>
  <si>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</si>
  <si>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</si>
  <si>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</si>
  <si>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</si>
  <si>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</si>
  <si>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</si>
  <si>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</si>
  <si>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</si>
  <si>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</si>
  <si>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</si>
  <si>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</si>
  <si>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</si>
  <si>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</si>
  <si>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</si>
  <si>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</si>
  <si>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</si>
  <si>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</si>
  <si>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</si>
  <si>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</si>
  <si>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</si>
  <si>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</si>
  <si>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</si>
  <si>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</si>
  <si>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</si>
  <si>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</si>
  <si>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</si>
  <si>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</si>
  <si>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</si>
  <si>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</si>
  <si>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</si>
  <si>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</si>
  <si>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</si>
  <si>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</si>
  <si>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</si>
  <si>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</si>
  <si>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</si>
  <si>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</si>
  <si>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</si>
  <si>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</si>
  <si>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</si>
  <si>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</si>
  <si>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</si>
  <si>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</si>
  <si>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</si>
  <si>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</si>
  <si>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</si>
  <si>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</si>
  <si>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</si>
  <si>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</si>
  <si>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</si>
  <si>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</si>
  <si>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</si>
  <si>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</si>
  <si>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</si>
  <si>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</si>
  <si>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</si>
  <si>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</si>
  <si>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</si>
  <si>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</si>
  <si>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</si>
  <si>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</si>
  <si>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</si>
  <si>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</si>
  <si>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</si>
  <si>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</si>
  <si>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</si>
  <si>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</si>
  <si>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</si>
  <si>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</si>
  <si>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</si>
  <si>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</si>
  <si>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</si>
  <si>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</si>
  <si>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</si>
  <si>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</si>
  <si>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</si>
  <si>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</si>
  <si>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</si>
  <si>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</si>
  <si>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</si>
  <si>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</si>
  <si>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</si>
  <si>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</si>
  <si>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</si>
  <si>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</si>
  <si>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</si>
  <si>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</si>
  <si>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</si>
  <si>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</si>
  <si>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</si>
  <si>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</si>
  <si>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</si>
  <si>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</si>
  <si>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</si>
  <si>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</si>
  <si>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</si>
  <si>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</si>
  <si>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</si>
  <si>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</si>
  <si>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</si>
  <si>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</si>
  <si>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</si>
  <si>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</si>
  <si>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</si>
  <si>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</si>
  <si>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</si>
  <si>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</si>
  <si>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</si>
  <si>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</si>
  <si>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</si>
  <si>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</si>
  <si>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</si>
  <si>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</si>
  <si>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</si>
  <si>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</si>
  <si>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</si>
  <si>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</si>
  <si>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</si>
  <si>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</si>
  <si>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</si>
  <si>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</si>
  <si>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</si>
  <si>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</si>
  <si>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</si>
  <si>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</si>
  <si>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</si>
  <si>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</si>
  <si>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</si>
  <si>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</si>
  <si>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</si>
  <si>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</si>
  <si>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</si>
  <si>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</si>
  <si>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</si>
  <si>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</si>
  <si>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</si>
  <si>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</si>
  <si>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</si>
  <si>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</si>
  <si>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</si>
  <si>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</si>
  <si>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</si>
  <si>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</si>
  <si>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</si>
  <si>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</si>
  <si>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</si>
  <si>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</si>
  <si>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</si>
  <si>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</si>
  <si>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</si>
  <si>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</si>
  <si>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</si>
  <si>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</si>
  <si>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</si>
  <si>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</si>
  <si>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</si>
  <si>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</si>
  <si>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</si>
  <si>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</si>
  <si>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</si>
  <si>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</si>
  <si>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</si>
  <si>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</si>
  <si>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</si>
  <si>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</si>
  <si>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</si>
  <si>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</si>
  <si>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</si>
  <si>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</si>
  <si>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</si>
  <si>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</si>
  <si>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</si>
  <si>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</si>
  <si>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</si>
  <si>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</si>
  <si>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</si>
  <si>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</si>
  <si>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</si>
  <si>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</si>
  <si>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</si>
  <si>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</si>
  <si>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</si>
  <si>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</si>
  <si>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</si>
  <si>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</si>
  <si>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</si>
  <si>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</si>
  <si>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</si>
  <si>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</si>
  <si>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</si>
  <si>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</si>
  <si>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</si>
  <si>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</si>
  <si>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</si>
  <si>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</si>
  <si>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</si>
  <si>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</si>
  <si>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</si>
  <si>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</si>
  <si>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</si>
  <si>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</si>
  <si>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</si>
  <si>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</si>
  <si>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</si>
  <si>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</si>
  <si>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</si>
  <si>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</si>
  <si>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</si>
  <si>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</si>
  <si>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</si>
  <si>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</si>
  <si>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</si>
  <si>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</si>
  <si>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</si>
  <si>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</si>
  <si>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</si>
  <si>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</si>
  <si>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</si>
  <si>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</si>
  <si>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</si>
  <si>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</si>
  <si>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</si>
  <si>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</si>
  <si>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</si>
  <si>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</si>
  <si>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</si>
  <si>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</si>
  <si>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</si>
  <si>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</si>
  <si>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</si>
  <si>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</si>
  <si>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</si>
  <si>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</si>
  <si>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</si>
  <si>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</si>
  <si>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</si>
  <si>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</si>
  <si>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</si>
  <si>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</si>
  <si>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</si>
  <si>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</si>
  <si>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</si>
  <si>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</si>
  <si>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</si>
  <si>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</si>
  <si>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</si>
  <si>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</si>
  <si>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</si>
  <si>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</si>
  <si>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</si>
  <si>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</si>
  <si>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</si>
  <si>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</si>
  <si>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</si>
  <si>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</si>
  <si>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</si>
  <si>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</si>
  <si>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</si>
  <si>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</si>
  <si>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</si>
  <si>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</si>
  <si>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</si>
  <si>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</si>
  <si>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</si>
  <si>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</si>
  <si>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</si>
  <si>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</si>
  <si>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</si>
  <si>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</si>
  <si>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</si>
  <si>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</si>
  <si>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</si>
  <si>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</si>
  <si>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</si>
  <si>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</si>
  <si>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</si>
  <si>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</si>
  <si>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</si>
  <si>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</si>
  <si>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</si>
  <si>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</si>
  <si>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</si>
  <si>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</si>
  <si>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</si>
  <si>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</si>
  <si>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</si>
  <si>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</si>
  <si>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</si>
  <si>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</si>
  <si>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</si>
  <si>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</si>
  <si>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</si>
  <si>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</si>
  <si>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</si>
  <si>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</si>
  <si>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</si>
  <si>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</si>
  <si>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</si>
  <si>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</si>
  <si>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</si>
  <si>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</si>
  <si>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</si>
  <si>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</si>
  <si>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</si>
  <si>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</si>
  <si>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</si>
  <si>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</si>
  <si>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</si>
  <si>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</si>
  <si>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</si>
  <si>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</si>
  <si>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</si>
  <si>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</si>
  <si>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</si>
  <si>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</si>
  <si>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</si>
  <si>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</si>
  <si>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</si>
  <si>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</si>
  <si>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</si>
  <si>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</si>
  <si>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</si>
  <si>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</si>
  <si>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</si>
  <si>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</si>
  <si>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</si>
  <si>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</si>
  <si>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</si>
  <si>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</si>
  <si>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</si>
  <si>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</si>
  <si>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</si>
  <si>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</si>
  <si>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</si>
  <si>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</si>
  <si>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</si>
  <si>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</si>
  <si>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</si>
  <si>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</si>
  <si>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</si>
  <si>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</si>
  <si>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</si>
  <si>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</si>
  <si>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</si>
  <si>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</si>
  <si>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</si>
  <si>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</si>
  <si>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</si>
  <si>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</si>
  <si>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</si>
  <si>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</si>
  <si>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</si>
  <si>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</si>
  <si>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</si>
  <si>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</si>
  <si>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</si>
  <si>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</si>
  <si>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</si>
  <si>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</si>
  <si>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</si>
  <si>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</si>
  <si>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</si>
  <si>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</si>
  <si>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</si>
  <si>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</si>
  <si>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</si>
  <si>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</si>
  <si>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</si>
  <si>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</si>
  <si>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</si>
  <si>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</si>
  <si>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</si>
  <si>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</si>
  <si>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</si>
  <si>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</si>
  <si>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</si>
  <si>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</si>
  <si>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</si>
  <si>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</si>
  <si>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</si>
  <si>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</si>
  <si>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</si>
  <si>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</si>
  <si>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</si>
  <si>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</si>
  <si>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</si>
  <si>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</si>
  <si>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</si>
  <si>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</si>
  <si>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</si>
  <si>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</si>
  <si>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</si>
  <si>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</si>
  <si>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</si>
  <si>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</si>
  <si>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</si>
  <si>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</si>
  <si>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</si>
  <si>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</si>
  <si>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</si>
  <si>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</si>
  <si>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</si>
  <si>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</si>
  <si>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</si>
  <si>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</si>
  <si>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</si>
  <si>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</si>
  <si>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</si>
  <si>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</si>
  <si>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</si>
  <si>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</si>
  <si>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</si>
  <si>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</si>
  <si>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</si>
  <si>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</si>
  <si>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</si>
  <si>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</si>
  <si>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</si>
  <si>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</si>
  <si>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</si>
  <si>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</si>
  <si>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</si>
  <si>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</si>
  <si>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</si>
  <si>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</si>
  <si>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</si>
  <si>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</si>
  <si>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</si>
  <si>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</si>
  <si>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</si>
  <si>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</si>
  <si>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</si>
  <si>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</si>
  <si>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</si>
  <si>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</si>
  <si>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</si>
  <si>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</si>
  <si>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</si>
  <si>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</si>
  <si>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</si>
  <si>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</si>
  <si>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</si>
  <si>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</si>
  <si>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</si>
  <si>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</si>
  <si>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</si>
  <si>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</si>
  <si>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</si>
  <si>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</si>
  <si>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</si>
  <si>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</si>
  <si>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</si>
  <si>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</si>
  <si>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</si>
  <si>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</si>
  <si>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</si>
  <si>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</si>
  <si>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</si>
  <si>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</si>
  <si>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</si>
  <si>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</si>
  <si>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</si>
  <si>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</si>
  <si>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</si>
  <si>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</si>
  <si>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</si>
  <si>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</si>
  <si>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</si>
  <si>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</si>
  <si>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</si>
  <si>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</si>
  <si>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</si>
  <si>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</si>
  <si>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</si>
  <si>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</si>
  <si>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</si>
  <si>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</si>
  <si>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</si>
  <si>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</si>
  <si>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</si>
  <si>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</si>
  <si>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</si>
  <si>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</si>
  <si>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</si>
  <si>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</si>
  <si>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</si>
  <si>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</si>
  <si>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</si>
  <si>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</si>
  <si>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</si>
  <si>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</si>
  <si>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</si>
  <si>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</si>
  <si>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</si>
  <si>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</si>
  <si>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</si>
  <si>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</si>
  <si>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</si>
  <si>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</si>
  <si>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</si>
  <si>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</si>
  <si>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</si>
  <si>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</si>
  <si>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</si>
  <si>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</si>
  <si>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</si>
  <si>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</si>
  <si>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</si>
  <si>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</si>
  <si>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</si>
  <si>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</si>
  <si>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</si>
  <si>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</si>
  <si>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</si>
  <si>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</si>
  <si>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</si>
  <si>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</si>
  <si>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</si>
  <si>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</si>
  <si>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</si>
  <si>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</si>
  <si>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</si>
  <si>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</si>
  <si>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</si>
  <si>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</si>
  <si>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</si>
  <si>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</si>
  <si>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</si>
  <si>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</si>
  <si>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</si>
  <si>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</si>
  <si>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</si>
  <si>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</si>
  <si>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</si>
  <si>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</si>
  <si>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</si>
  <si>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</si>
  <si>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</si>
  <si>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</si>
  <si>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</si>
  <si>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</si>
  <si>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</si>
  <si>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</si>
  <si>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</si>
  <si>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</si>
  <si>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</si>
  <si>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</si>
  <si>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</si>
  <si>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</si>
  <si>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</si>
  <si>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</si>
  <si>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</si>
  <si>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</si>
  <si>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</si>
  <si>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</si>
  <si>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</si>
  <si>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</si>
  <si>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</si>
  <si>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</si>
  <si>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</si>
  <si>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</si>
  <si>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</si>
  <si>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</si>
  <si>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</si>
  <si>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</si>
  <si>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</si>
  <si>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</si>
  <si>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</si>
  <si>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</si>
  <si>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</si>
  <si>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</si>
  <si>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</si>
  <si>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</si>
  <si>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</si>
  <si>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</si>
  <si>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</si>
  <si>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</si>
  <si>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</si>
  <si>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</si>
  <si>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</si>
  <si>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</si>
  <si>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</si>
  <si>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</si>
  <si>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</si>
  <si>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</si>
  <si>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</si>
  <si>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</si>
  <si>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</si>
  <si>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</si>
  <si>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</si>
  <si>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</si>
  <si>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</si>
  <si>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</si>
  <si>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</si>
  <si>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</si>
  <si>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</si>
  <si>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</si>
  <si>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</si>
  <si>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</si>
  <si>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</si>
  <si>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</si>
  <si>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</si>
  <si>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</si>
  <si>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</si>
  <si>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</si>
  <si>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</si>
  <si>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</si>
  <si>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</si>
  <si>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</si>
  <si>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</si>
  <si>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</si>
  <si>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</si>
  <si>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</si>
  <si>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</si>
  <si>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</si>
  <si>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</si>
  <si>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</si>
  <si>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</si>
  <si>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</si>
  <si>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</si>
  <si>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</si>
  <si>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</si>
  <si>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</si>
  <si>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</si>
  <si>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</si>
  <si>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</si>
  <si>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</si>
  <si>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</si>
  <si>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</si>
  <si>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</si>
  <si>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</si>
  <si>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</si>
  <si>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</si>
  <si>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</si>
  <si>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</si>
  <si>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</si>
  <si>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</si>
  <si>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</si>
  <si>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</si>
  <si>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</si>
  <si>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</si>
  <si>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</si>
  <si>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</si>
  <si>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</si>
  <si>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</si>
  <si>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</si>
  <si>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</si>
  <si>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</si>
  <si>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</si>
  <si>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</si>
  <si>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</si>
  <si>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</si>
  <si>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</si>
  <si>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</si>
  <si>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</si>
  <si>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</si>
  <si>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</si>
  <si>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</si>
  <si>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</si>
  <si>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</si>
  <si>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</si>
  <si>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</si>
  <si>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</si>
  <si>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</si>
  <si>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</si>
  <si>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</si>
  <si>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</si>
  <si>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</si>
  <si>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</si>
  <si>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</si>
  <si>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</si>
  <si>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</si>
  <si>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</si>
  <si>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</si>
  <si>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</si>
  <si>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</si>
  <si>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</si>
  <si>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</si>
  <si>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</si>
  <si>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</si>
  <si>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</si>
  <si>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</si>
  <si>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</si>
  <si>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</si>
  <si>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</si>
  <si>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</si>
  <si>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</si>
  <si>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</si>
  <si>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</si>
  <si>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</si>
  <si>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</si>
  <si>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</si>
  <si>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</si>
  <si>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</si>
  <si>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</si>
  <si>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</si>
  <si>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</si>
  <si>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</si>
  <si>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</si>
  <si>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</si>
  <si>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</si>
  <si>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</si>
  <si>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</si>
  <si>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</si>
  <si>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</si>
  <si>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</si>
  <si>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</si>
  <si>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</si>
  <si>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</si>
  <si>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</si>
  <si>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</si>
  <si>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</si>
  <si>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</si>
  <si>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</si>
  <si>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</si>
  <si>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</si>
  <si>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</si>
  <si>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</si>
  <si>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</si>
  <si>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</si>
  <si>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</si>
  <si>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</si>
  <si>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</si>
  <si>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</si>
  <si>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</si>
  <si>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</si>
  <si>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</si>
  <si>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</si>
  <si>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</si>
  <si>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</si>
  <si>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</si>
  <si>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</si>
  <si>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</si>
  <si>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</si>
  <si>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</si>
  <si>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</si>
  <si>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</si>
  <si>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</si>
  <si>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</si>
  <si>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</si>
  <si>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</si>
  <si>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</si>
  <si>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</si>
  <si>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</si>
  <si>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</si>
  <si>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</si>
  <si>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</si>
  <si>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</si>
  <si>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</si>
  <si>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</si>
  <si>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</si>
  <si>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</si>
  <si>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</si>
  <si>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</si>
  <si>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</si>
  <si>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</si>
  <si>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</si>
  <si>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</si>
  <si>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</si>
  <si>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</si>
  <si>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</si>
  <si>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</si>
  <si>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</si>
  <si>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</si>
  <si>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</si>
  <si>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</si>
  <si>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</si>
  <si>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</si>
  <si>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</si>
  <si>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</si>
  <si>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</si>
  <si>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</si>
  <si>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</si>
  <si>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</si>
  <si>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</si>
  <si>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</si>
  <si>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</si>
  <si>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</si>
  <si>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</si>
  <si>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</si>
  <si>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</si>
  <si>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</si>
  <si>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</si>
  <si>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</si>
  <si>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</si>
  <si>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</si>
  <si>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</si>
  <si>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</si>
  <si>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</si>
  <si>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</si>
  <si>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</si>
  <si>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</si>
  <si>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</si>
  <si>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</si>
  <si>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</si>
  <si>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</si>
  <si>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</si>
  <si>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</si>
  <si>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</si>
  <si>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</si>
  <si>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</si>
  <si>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</si>
  <si>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</si>
  <si>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</si>
  <si>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</si>
  <si>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</si>
  <si>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</si>
  <si>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</si>
  <si>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</si>
  <si>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</si>
  <si>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</si>
  <si>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</si>
  <si>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</si>
  <si>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</si>
  <si>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</si>
  <si>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</si>
  <si>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</si>
  <si>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</si>
  <si>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</si>
  <si>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</si>
  <si>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</si>
  <si>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</si>
  <si>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</si>
  <si>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</si>
  <si>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</si>
  <si>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</si>
  <si>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</si>
  <si>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</si>
  <si>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</si>
  <si>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</si>
  <si>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</si>
  <si>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</si>
  <si>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</si>
  <si>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</si>
  <si>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</si>
  <si>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</si>
  <si>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</si>
  <si>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</si>
  <si>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</si>
  <si>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</si>
  <si>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</si>
  <si>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</si>
  <si>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</si>
  <si>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</si>
  <si>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</si>
  <si>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</si>
  <si>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</si>
  <si>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</si>
  <si>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</si>
  <si>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</si>
  <si>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</si>
  <si>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</si>
  <si>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</si>
  <si>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</si>
  <si>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</si>
  <si>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</si>
  <si>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</si>
  <si>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</si>
  <si>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</si>
  <si>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</si>
  <si>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</si>
  <si>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</si>
  <si>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</si>
  <si>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</si>
  <si>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</si>
  <si>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</si>
  <si>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</si>
  <si>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</si>
  <si>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</si>
  <si>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</si>
  <si>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</si>
  <si>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</si>
  <si>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</si>
  <si>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</si>
  <si>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</si>
  <si>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</si>
  <si>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</si>
  <si>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</si>
  <si>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</si>
  <si>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</si>
  <si>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</si>
  <si>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</si>
  <si>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</si>
  <si>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</si>
  <si>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</si>
  <si>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</si>
  <si>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</si>
  <si>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</si>
  <si>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</si>
  <si>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</si>
  <si>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</si>
  <si>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</si>
  <si>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</si>
  <si>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</si>
  <si>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</si>
  <si>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</si>
  <si>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</si>
  <si>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</si>
  <si>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</si>
  <si>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</si>
  <si>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</si>
  <si>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</si>
  <si>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</si>
  <si>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</si>
  <si>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</si>
  <si>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</si>
  <si>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</si>
  <si>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</si>
  <si>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</si>
  <si>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</si>
  <si>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</si>
  <si>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</si>
  <si>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</si>
  <si>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</si>
  <si>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</si>
  <si>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</si>
  <si>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</si>
  <si>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</si>
  <si>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</si>
  <si>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</si>
  <si>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</si>
  <si>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</si>
  <si>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</si>
  <si>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</si>
  <si>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</si>
  <si>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</si>
  <si>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</si>
  <si>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</si>
  <si>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</si>
  <si>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</si>
  <si>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</si>
  <si>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</si>
  <si>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</si>
  <si>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</si>
  <si>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</si>
  <si>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</si>
  <si>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</si>
  <si>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</si>
  <si>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</si>
  <si>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</si>
  <si>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</si>
  <si>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</si>
  <si>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</si>
  <si>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</si>
  <si>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</si>
  <si>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</si>
  <si>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</si>
  <si>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</si>
  <si>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</si>
  <si>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</si>
  <si>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</si>
  <si>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</si>
  <si>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</si>
  <si>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</si>
  <si>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</si>
  <si>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</si>
  <si>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</si>
  <si>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</si>
  <si>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</si>
  <si>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</si>
  <si>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</si>
  <si>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</si>
  <si>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</si>
  <si>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</si>
  <si>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</si>
  <si>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</si>
  <si>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</si>
  <si>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</si>
  <si>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</si>
  <si>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</si>
  <si>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</si>
  <si>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</si>
  <si>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</si>
  <si>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</si>
  <si>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</si>
  <si>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</si>
  <si>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</si>
  <si>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</si>
  <si>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</si>
  <si>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</si>
  <si>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</si>
  <si>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</si>
  <si>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</si>
  <si>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</si>
  <si>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</si>
  <si>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</si>
  <si>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</si>
  <si>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</si>
  <si>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</si>
  <si>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</si>
  <si>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</si>
  <si>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</si>
  <si>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</si>
  <si>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</si>
  <si>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</si>
  <si>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</si>
  <si>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</si>
  <si>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</si>
  <si>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</si>
  <si>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</si>
  <si>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</si>
  <si>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</si>
  <si>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</si>
  <si>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</si>
  <si>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</si>
  <si>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</si>
  <si>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</si>
  <si>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</si>
  <si>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</si>
  <si>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</si>
  <si>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</si>
  <si>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</si>
  <si>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</si>
  <si>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</si>
  <si>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</si>
  <si>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</si>
  <si>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</si>
  <si>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</si>
  <si>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</si>
  <si>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</si>
  <si>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</si>
  <si>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</si>
  <si>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</si>
  <si>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</si>
  <si>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</si>
  <si>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</si>
  <si>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</si>
  <si>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</si>
  <si>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</si>
  <si>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</si>
  <si>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</si>
  <si>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</si>
  <si>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</si>
  <si>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</si>
  <si>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</si>
  <si>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</si>
  <si>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</si>
  <si>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</si>
  <si>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</si>
  <si>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</si>
  <si>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</si>
  <si>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</si>
  <si>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</si>
  <si>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</si>
  <si>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</si>
  <si>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</si>
  <si>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</si>
  <si>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</si>
  <si>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</si>
  <si>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</si>
  <si>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</si>
  <si>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</si>
  <si>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</si>
  <si>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</si>
  <si>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</si>
  <si>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</si>
  <si>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</si>
  <si>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</si>
  <si>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</si>
  <si>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</si>
  <si>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</si>
  <si>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</si>
  <si>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</si>
  <si>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</si>
  <si>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</si>
  <si>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</si>
  <si>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</si>
  <si>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</si>
  <si>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</si>
  <si>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</si>
  <si>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</si>
  <si>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</si>
  <si>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</si>
  <si>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</si>
  <si>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</si>
  <si>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</si>
  <si>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</si>
  <si>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</si>
  <si>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</si>
  <si>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</si>
  <si>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</si>
  <si>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</si>
  <si>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</si>
  <si>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</si>
  <si>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</si>
  <si>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</si>
  <si>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</si>
  <si>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</si>
  <si>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</si>
  <si>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</si>
  <si>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</si>
  <si>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</si>
  <si>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</si>
  <si>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</si>
  <si>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</si>
  <si>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</si>
  <si>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</si>
  <si>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</si>
  <si>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</si>
  <si>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</si>
  <si>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</si>
  <si>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</si>
  <si>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</si>
  <si>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</si>
  <si>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</si>
  <si>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</si>
  <si>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</si>
  <si>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</si>
  <si>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</si>
  <si>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</si>
  <si>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</si>
  <si>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</si>
  <si>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</si>
  <si>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</si>
  <si>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</si>
  <si>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</si>
  <si>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</si>
  <si>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</si>
  <si>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</si>
  <si>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</si>
  <si>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</si>
  <si>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</si>
  <si>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</si>
  <si>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</si>
  <si>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</si>
  <si>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</si>
  <si>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</si>
  <si>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</si>
  <si>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</si>
  <si>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</si>
  <si>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</si>
  <si>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</si>
  <si>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</si>
  <si>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</si>
  <si>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</si>
  <si>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</si>
  <si>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</si>
  <si>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</si>
  <si>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</si>
  <si>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</si>
  <si>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</si>
  <si>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</si>
  <si>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</si>
  <si>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</si>
  <si>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</si>
  <si>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</si>
  <si>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</si>
  <si>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</si>
  <si>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</si>
  <si>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</si>
  <si>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</si>
  <si>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</si>
  <si>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</si>
  <si>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</si>
  <si>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</si>
  <si>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</si>
  <si>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</si>
  <si>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</si>
  <si>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</si>
  <si>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</si>
  <si>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</si>
  <si>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</si>
  <si>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</si>
  <si>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</si>
  <si>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</si>
  <si>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</si>
  <si>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</si>
  <si>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</si>
  <si>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</si>
  <si>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</si>
  <si>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</si>
  <si>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</si>
  <si>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</si>
  <si>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</si>
  <si>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</si>
  <si>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</si>
  <si>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</si>
  <si>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</si>
  <si>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</si>
  <si>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</si>
  <si>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</si>
  <si>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</si>
  <si>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</si>
  <si>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</si>
  <si>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</si>
  <si>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</si>
  <si>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</si>
  <si>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</si>
  <si>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</si>
  <si>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</si>
  <si>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</si>
  <si>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</si>
  <si>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</si>
  <si>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</si>
  <si>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</si>
  <si>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</si>
  <si>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</si>
  <si>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</si>
  <si>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</si>
  <si>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</si>
  <si>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</si>
  <si>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</si>
  <si>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</si>
  <si>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</si>
  <si>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</si>
  <si>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</si>
  <si>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</si>
  <si>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</si>
  <si>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</si>
  <si>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</si>
  <si>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</si>
  <si>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</si>
  <si>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</si>
  <si>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</si>
  <si>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</si>
  <si>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</si>
  <si>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</si>
  <si>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</si>
  <si>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</si>
  <si>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</si>
  <si>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</si>
  <si>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</si>
  <si>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</si>
  <si>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</si>
  <si>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</si>
  <si>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</si>
  <si>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</si>
  <si>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</si>
  <si>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</si>
  <si>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</si>
  <si>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</si>
  <si>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</si>
  <si>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</si>
  <si>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</si>
  <si>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</si>
  <si>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</si>
  <si>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</si>
  <si>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</si>
  <si>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</si>
  <si>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</si>
  <si>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</si>
  <si>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</si>
  <si>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</si>
  <si>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</si>
  <si>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</si>
  <si>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</si>
  <si>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</si>
  <si>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</si>
  <si>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</si>
  <si>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</si>
  <si>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</si>
  <si>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</si>
  <si>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</si>
  <si>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</si>
  <si>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</si>
  <si>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</si>
  <si>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</si>
  <si>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</si>
  <si>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</si>
  <si>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</si>
  <si>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</si>
  <si>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</si>
  <si>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</si>
  <si>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</si>
  <si>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</si>
  <si>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</si>
  <si>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</si>
  <si>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</si>
  <si>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</si>
  <si>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</si>
  <si>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</si>
  <si>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</si>
  <si>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</si>
  <si>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</si>
  <si>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</si>
  <si>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</si>
  <si>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</si>
  <si>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</si>
  <si>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</si>
  <si>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</si>
  <si>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</si>
  <si>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</si>
  <si>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</si>
  <si>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</si>
  <si>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</si>
  <si>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</si>
  <si>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</si>
  <si>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</si>
  <si>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</si>
  <si>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</si>
  <si>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</si>
  <si>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</si>
  <si>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</si>
  <si>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</si>
  <si>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</si>
  <si>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</si>
  <si>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</si>
  <si>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</si>
  <si>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</si>
  <si>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</si>
  <si>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</si>
  <si>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</si>
  <si>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</si>
  <si>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</si>
  <si>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</si>
  <si>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</si>
  <si>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</si>
  <si>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</si>
  <si>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</si>
  <si>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</si>
  <si>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</si>
  <si>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</si>
  <si>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</si>
  <si>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</si>
  <si>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</si>
  <si>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</si>
  <si>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</si>
  <si>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</si>
  <si>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</si>
  <si>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</si>
  <si>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</si>
  <si>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</si>
  <si>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</si>
  <si>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</si>
  <si>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</si>
  <si>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</si>
  <si>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</si>
  <si>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</si>
  <si>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</si>
  <si>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</si>
  <si>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</si>
  <si>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</si>
  <si>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</si>
  <si>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</si>
  <si>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</si>
  <si>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</si>
  <si>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</si>
  <si>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</si>
  <si>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</si>
  <si>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</si>
  <si>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</si>
  <si>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</si>
  <si>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</si>
  <si>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</si>
  <si>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</si>
  <si>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</si>
  <si>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</si>
  <si>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</si>
  <si>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</si>
  <si>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</si>
  <si>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</si>
  <si>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</si>
  <si>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</si>
  <si>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</si>
  <si>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</si>
  <si>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</si>
  <si>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</si>
  <si>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</si>
  <si>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</si>
  <si>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</si>
  <si>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</si>
  <si>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</si>
  <si>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</si>
  <si>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</si>
  <si>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</si>
  <si>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</si>
  <si>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</si>
  <si>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</si>
  <si>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</si>
  <si>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</si>
  <si>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</si>
  <si>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</si>
  <si>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</si>
  <si>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</si>
  <si>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</si>
  <si>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</si>
  <si>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</si>
  <si>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</si>
  <si>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</si>
  <si>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</si>
  <si>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</si>
  <si>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</si>
  <si>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</si>
  <si>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</si>
  <si>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</si>
  <si>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</si>
  <si>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</si>
  <si>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</si>
  <si>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</si>
  <si>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</si>
  <si>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</si>
  <si>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</si>
  <si>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</si>
  <si>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</si>
  <si>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</si>
  <si>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</si>
  <si>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</si>
  <si>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</si>
  <si>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</si>
  <si>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</si>
  <si>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</si>
  <si>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</si>
  <si>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</si>
  <si>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</si>
  <si>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</si>
  <si>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</si>
  <si>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</si>
  <si>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</si>
  <si>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</si>
  <si>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</si>
  <si>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</si>
  <si>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</si>
  <si>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</si>
  <si>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</si>
  <si>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</si>
  <si>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</si>
  <si>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</si>
  <si>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</si>
  <si>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</si>
  <si>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</si>
  <si>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</si>
  <si>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</si>
  <si>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</si>
  <si>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</si>
  <si>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</si>
  <si>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</si>
  <si>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</si>
  <si>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</si>
  <si>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</si>
  <si>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</si>
  <si>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</si>
  <si>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</si>
  <si>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</si>
  <si>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</si>
  <si>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</si>
  <si>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</si>
  <si>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</si>
  <si>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</si>
  <si>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</si>
  <si>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</si>
  <si>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</si>
  <si>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</si>
  <si>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</si>
  <si>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</si>
  <si>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</si>
  <si>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</si>
  <si>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</si>
  <si>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</si>
  <si>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</si>
  <si>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</si>
  <si>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</si>
  <si>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</si>
  <si>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</si>
  <si>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</si>
  <si>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</si>
  <si>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</si>
  <si>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</si>
  <si>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</si>
  <si>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</si>
  <si>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</si>
  <si>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</si>
  <si>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</si>
  <si>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</si>
  <si>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</si>
  <si>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</si>
  <si>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</si>
  <si>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</si>
  <si>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</si>
  <si>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</si>
  <si>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</si>
  <si>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</si>
  <si>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</si>
  <si>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</si>
  <si>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</si>
  <si>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</si>
  <si>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</si>
  <si>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</si>
  <si>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</si>
  <si>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</si>
  <si>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</si>
  <si>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</si>
  <si>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</si>
  <si>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</si>
  <si>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</si>
  <si>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</si>
  <si>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</si>
  <si>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</si>
  <si>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</si>
  <si>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</si>
  <si>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</si>
  <si>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</si>
  <si>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</si>
  <si>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</si>
  <si>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</si>
  <si>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</si>
  <si>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</si>
  <si>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</si>
  <si>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</si>
  <si>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</si>
  <si>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</si>
  <si>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</si>
  <si>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</si>
  <si>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</si>
  <si>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</si>
  <si>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</si>
  <si>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</si>
  <si>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</si>
  <si>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</si>
  <si>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</si>
  <si>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</si>
  <si>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</si>
  <si>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</si>
  <si>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</si>
  <si>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</si>
  <si>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</si>
  <si>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</si>
  <si>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</si>
  <si>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</si>
  <si>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</si>
  <si>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</si>
  <si>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</si>
  <si>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</si>
  <si>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</si>
  <si>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</si>
  <si>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</si>
  <si>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</si>
  <si>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</si>
  <si>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</si>
  <si>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</si>
  <si>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</si>
  <si>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</si>
  <si>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</si>
  <si>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</si>
  <si>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</si>
  <si>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</si>
  <si>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</si>
  <si>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</si>
  <si>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</si>
  <si>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</si>
  <si>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</si>
  <si>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</si>
  <si>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</si>
  <si>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</si>
  <si>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</si>
  <si>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</si>
  <si>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</si>
  <si>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</si>
  <si>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</si>
  <si>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</si>
  <si>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</si>
  <si>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</si>
  <si>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</si>
  <si>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</si>
  <si>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</si>
  <si>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</si>
  <si>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</si>
  <si>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</si>
  <si>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</si>
  <si>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</si>
  <si>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</si>
  <si>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</si>
  <si>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</si>
  <si>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</si>
  <si>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</si>
  <si>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</si>
  <si>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</si>
  <si>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</si>
  <si>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</si>
  <si>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</si>
  <si>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</si>
  <si>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</si>
  <si>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</si>
  <si>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</si>
  <si>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</si>
  <si>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</si>
  <si>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</si>
  <si>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</si>
  <si>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</si>
  <si>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</si>
  <si>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</si>
  <si>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</si>
  <si>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</si>
  <si>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</si>
  <si>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</si>
  <si>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</si>
  <si>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</si>
  <si>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</si>
  <si>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</si>
  <si>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</si>
  <si>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</si>
  <si>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</si>
  <si>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</si>
  <si>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</si>
  <si>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</si>
  <si>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</si>
  <si>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</si>
  <si>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</si>
  <si>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</si>
  <si>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</si>
  <si>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</si>
  <si>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</si>
  <si>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</si>
  <si>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</si>
  <si>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</si>
  <si>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</si>
  <si>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</si>
  <si>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</si>
  <si>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</si>
  <si>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</si>
  <si>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</si>
  <si>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</si>
  <si>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</si>
  <si>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</si>
  <si>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</si>
  <si>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</si>
  <si>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</si>
  <si>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</si>
  <si>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</si>
  <si>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</si>
  <si>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</si>
  <si>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</si>
  <si>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</si>
  <si>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</si>
  <si>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</si>
  <si>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</si>
  <si>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</si>
  <si>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</si>
  <si>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</si>
  <si>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</si>
  <si>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</si>
  <si>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</si>
  <si>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</si>
  <si>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</si>
  <si>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</si>
  <si>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</si>
  <si>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</si>
  <si>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</si>
  <si>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</si>
  <si>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</si>
  <si>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</si>
  <si>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</si>
  <si>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</si>
  <si>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</si>
  <si>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</si>
  <si>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</si>
  <si>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</si>
  <si>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</si>
  <si>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</si>
  <si>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</si>
  <si>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</si>
  <si>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</si>
  <si>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</si>
  <si>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</si>
  <si>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</si>
  <si>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</si>
  <si>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</si>
  <si>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</si>
  <si>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</si>
  <si>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</si>
  <si>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</si>
  <si>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</si>
  <si>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</si>
  <si>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</si>
  <si>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</si>
  <si>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</si>
  <si>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</si>
  <si>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</si>
  <si>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</si>
  <si>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</si>
  <si>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</si>
  <si>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</si>
  <si>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</si>
  <si>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</si>
  <si>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</si>
  <si>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</si>
  <si>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</si>
  <si>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</si>
  <si>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</si>
  <si>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</si>
  <si>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</si>
  <si>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</si>
  <si>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</si>
  <si>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</si>
  <si>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</si>
  <si>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</si>
  <si>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</si>
  <si>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</si>
  <si>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</si>
  <si>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</si>
  <si>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</si>
  <si>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</si>
  <si>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</si>
  <si>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</si>
  <si>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</si>
  <si>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</si>
  <si>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</si>
  <si>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</si>
  <si>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</si>
  <si>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</si>
  <si>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</si>
  <si>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</si>
  <si>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</si>
  <si>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</si>
  <si>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</si>
  <si>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</si>
  <si>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</si>
  <si>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</si>
  <si>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</si>
  <si>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</si>
  <si>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</si>
  <si>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</si>
  <si>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</si>
  <si>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</si>
  <si>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</si>
  <si>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</si>
  <si>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</si>
  <si>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</si>
  <si>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</si>
  <si>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</si>
  <si>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</si>
  <si>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</si>
  <si>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</si>
  <si>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</si>
  <si>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</si>
  <si>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</si>
  <si>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</si>
  <si>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</si>
  <si>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</si>
  <si>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</si>
  <si>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</si>
  <si>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</si>
  <si>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</si>
  <si>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</si>
  <si>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</si>
  <si>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</si>
  <si>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</si>
  <si>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</si>
  <si>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</si>
  <si>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</si>
  <si>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</si>
  <si>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</si>
  <si>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</si>
  <si>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</si>
  <si>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</si>
  <si>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</si>
  <si>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</si>
  <si>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</si>
  <si>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</si>
  <si>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</si>
  <si>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</si>
  <si>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</si>
  <si>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</si>
  <si>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</si>
  <si>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</si>
  <si>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</si>
  <si>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</si>
  <si>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</si>
  <si>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</si>
  <si>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</si>
  <si>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</si>
  <si>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</si>
  <si>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</si>
  <si>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</si>
  <si>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</si>
  <si>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</si>
  <si>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</si>
  <si>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</si>
  <si>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</si>
  <si>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</si>
  <si>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</si>
  <si>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</si>
  <si>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</si>
  <si>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</si>
  <si>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</si>
  <si>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</si>
  <si>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</si>
  <si>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</si>
  <si>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</si>
  <si>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</si>
  <si>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</si>
  <si>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</si>
  <si>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</si>
  <si>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</si>
  <si>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</si>
  <si>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</si>
  <si>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</si>
  <si>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</si>
  <si>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</si>
  <si>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</si>
  <si>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</si>
  <si>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</si>
  <si>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</si>
  <si>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</si>
  <si>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</si>
  <si>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</si>
  <si>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</si>
  <si>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</si>
  <si>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</si>
  <si>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</si>
  <si>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</si>
  <si>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</si>
  <si>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</si>
  <si>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</si>
  <si>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</si>
  <si>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</si>
  <si>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</si>
  <si>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</si>
  <si>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</si>
  <si>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</si>
  <si>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</si>
  <si>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</si>
  <si>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</si>
  <si>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</si>
  <si>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</si>
  <si>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</si>
  <si>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</si>
  <si>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</si>
  <si>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</si>
  <si>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</si>
  <si>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</si>
  <si>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</si>
  <si>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</si>
  <si>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</si>
  <si>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</si>
  <si>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</si>
  <si>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</si>
  <si>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</si>
  <si>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</si>
  <si>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</si>
  <si>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</si>
  <si>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</si>
  <si>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</si>
  <si>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</si>
  <si>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</si>
  <si>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</si>
  <si>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</si>
  <si>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</si>
  <si>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</si>
  <si>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</si>
  <si>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</si>
  <si>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</si>
  <si>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</si>
  <si>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</si>
  <si>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</si>
  <si>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</si>
  <si>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</si>
  <si>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</si>
  <si>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</si>
  <si>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</si>
  <si>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</si>
  <si>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</si>
  <si>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</si>
  <si>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</si>
  <si>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</si>
  <si>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</si>
  <si>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</si>
  <si>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</si>
  <si>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</si>
  <si>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</si>
  <si>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</si>
  <si>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</si>
  <si>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</si>
  <si>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</si>
  <si>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</si>
  <si>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</si>
  <si>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</si>
  <si>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</si>
  <si>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</si>
  <si>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</si>
  <si>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</si>
  <si>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</si>
  <si>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</si>
  <si>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</si>
  <si>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</si>
  <si>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</si>
  <si>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</si>
  <si>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</si>
  <si>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</si>
  <si>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</si>
  <si>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</si>
  <si>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</si>
  <si>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</si>
  <si>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</si>
  <si>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</si>
  <si>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</si>
  <si>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</si>
  <si>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</si>
  <si>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</si>
  <si>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</si>
  <si>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</si>
  <si>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</si>
  <si>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</si>
  <si>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</si>
  <si>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</si>
  <si>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</si>
  <si>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</si>
  <si>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</si>
  <si>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</si>
  <si>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</si>
  <si>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</si>
  <si>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</si>
  <si>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</si>
  <si>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</si>
  <si>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</si>
  <si>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</si>
  <si>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</si>
  <si>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</si>
  <si>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</si>
  <si>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</si>
  <si>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</si>
  <si>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</si>
  <si>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</si>
  <si>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</si>
  <si>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</si>
  <si>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</si>
  <si>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</si>
  <si>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</si>
  <si>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</si>
  <si>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</si>
  <si>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</si>
  <si>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</si>
  <si>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</si>
  <si>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</si>
  <si>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</si>
  <si>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</si>
  <si>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</si>
  <si>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</si>
  <si>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</si>
  <si>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</si>
  <si>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</si>
  <si>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</si>
  <si>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</si>
  <si>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</si>
  <si>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</si>
  <si>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</si>
  <si>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</si>
  <si>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</si>
  <si>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</si>
  <si>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</si>
  <si>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</si>
  <si>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</si>
  <si>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</si>
  <si>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</si>
  <si>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</si>
  <si>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</si>
  <si>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</si>
  <si>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</si>
  <si>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</si>
  <si>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</si>
  <si>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</si>
  <si>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</si>
  <si>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</si>
  <si>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</si>
  <si>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</si>
  <si>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</si>
  <si>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</si>
  <si>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</si>
  <si>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</si>
  <si>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</si>
  <si>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</si>
  <si>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</si>
  <si>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</si>
  <si>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</si>
  <si>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</si>
  <si>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</si>
  <si>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</si>
  <si>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</si>
  <si>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</si>
  <si>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</si>
  <si>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</si>
  <si>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</si>
  <si>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</si>
  <si>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</si>
  <si>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</si>
  <si>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</si>
  <si>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</si>
  <si>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</si>
  <si>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</si>
  <si>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</si>
  <si>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</si>
  <si>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</si>
  <si>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</si>
  <si>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</si>
  <si>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</si>
  <si>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</si>
  <si>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</si>
  <si>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</si>
  <si>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</si>
  <si>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</si>
  <si>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</si>
  <si>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</si>
  <si>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</si>
  <si>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</si>
  <si>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</si>
  <si>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</si>
  <si>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</si>
  <si>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</si>
  <si>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</si>
  <si>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</si>
  <si>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</si>
  <si>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</si>
  <si>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</si>
  <si>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</si>
  <si>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</si>
  <si>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</si>
  <si>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</si>
  <si>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</si>
  <si>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</si>
  <si>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</si>
  <si>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</si>
  <si>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</si>
  <si>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</si>
  <si>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</si>
  <si>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</si>
  <si>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</si>
  <si>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</si>
  <si>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</si>
  <si>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</si>
  <si>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</si>
  <si>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</si>
  <si>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</si>
  <si>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</si>
  <si>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</si>
  <si>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</si>
  <si>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</si>
  <si>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</si>
  <si>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</si>
  <si>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</si>
  <si>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</si>
  <si>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</si>
  <si>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</si>
  <si>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</si>
  <si>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</si>
  <si>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</si>
  <si>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</si>
  <si>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</si>
  <si>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</si>
  <si>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</si>
  <si>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</si>
  <si>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</si>
  <si>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</si>
  <si>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</si>
  <si>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</si>
  <si>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</si>
  <si>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</si>
  <si>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</si>
  <si>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</si>
  <si>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</si>
  <si>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</si>
  <si>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</si>
  <si>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</si>
  <si>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</si>
  <si>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</si>
  <si>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</si>
  <si>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</si>
  <si>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</si>
  <si>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</si>
  <si>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</si>
  <si>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</si>
  <si>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</si>
  <si>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</si>
  <si>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</si>
  <si>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</si>
  <si>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</si>
  <si>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</si>
  <si>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</si>
  <si>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</si>
  <si>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</si>
  <si>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</si>
  <si>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</si>
  <si>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</si>
  <si>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</si>
  <si>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</si>
  <si>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</si>
  <si>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</si>
  <si>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</si>
  <si>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</si>
  <si>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</si>
  <si>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</si>
  <si>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</si>
  <si>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</si>
  <si>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</si>
  <si>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</si>
  <si>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</si>
  <si>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</si>
  <si>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</si>
  <si>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</si>
  <si>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</si>
  <si>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</si>
  <si>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</si>
  <si>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</si>
  <si>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</si>
  <si>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</si>
  <si>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</si>
  <si>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</si>
  <si>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</si>
  <si>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</si>
  <si>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</si>
  <si>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</si>
  <si>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</si>
  <si>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</si>
  <si>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</si>
  <si>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</si>
  <si>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</si>
  <si>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</si>
  <si>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</si>
  <si>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</si>
  <si>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</si>
  <si>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</si>
  <si>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</si>
  <si>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</si>
  <si>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</si>
  <si>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</si>
  <si>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</si>
  <si>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</si>
  <si>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</si>
  <si>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</si>
  <si>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</si>
  <si>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</si>
  <si>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</si>
  <si>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</si>
  <si>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</si>
  <si>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</si>
  <si>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</si>
  <si>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</si>
  <si>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</si>
  <si>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</si>
  <si>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</si>
  <si>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</si>
  <si>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</si>
  <si>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</si>
  <si>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</si>
  <si>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</si>
  <si>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</si>
  <si>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</si>
  <si>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</si>
  <si>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</si>
  <si>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</si>
  <si>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</si>
  <si>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</si>
  <si>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</si>
  <si>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</si>
  <si>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</si>
  <si>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</si>
  <si>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</si>
  <si>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</si>
  <si>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</si>
  <si>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</si>
  <si>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</si>
  <si>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</si>
  <si>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</si>
  <si>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</si>
  <si>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</si>
  <si>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</si>
  <si>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</si>
  <si>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</si>
  <si>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</si>
  <si>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</si>
  <si>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</si>
  <si>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</si>
  <si>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</si>
  <si>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</si>
  <si>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</si>
  <si>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</si>
  <si>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</si>
  <si>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</si>
  <si>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</si>
  <si>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</si>
  <si>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</si>
  <si>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</si>
  <si>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</si>
  <si>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</si>
  <si>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</si>
  <si>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</si>
  <si>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</si>
  <si>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</si>
  <si>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</si>
  <si>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</si>
  <si>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</si>
  <si>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</si>
  <si>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</si>
  <si>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</si>
  <si>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</si>
  <si>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</si>
  <si>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</si>
  <si>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</si>
  <si>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</si>
  <si>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</si>
  <si>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</si>
  <si>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</si>
  <si>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</si>
  <si>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</si>
  <si>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</si>
  <si>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</si>
  <si>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</si>
  <si>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</si>
  <si>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</si>
  <si>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</si>
  <si>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</si>
  <si>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</si>
  <si>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</si>
  <si>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</si>
  <si>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</si>
  <si>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</si>
  <si>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</si>
  <si>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</si>
  <si>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</si>
  <si>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</si>
  <si>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</si>
  <si>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</si>
  <si>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</si>
  <si>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</si>
  <si>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</si>
  <si>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</si>
  <si>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</si>
  <si>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</si>
  <si>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</si>
  <si>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</si>
  <si>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</si>
  <si>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</si>
  <si>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</si>
  <si>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</si>
  <si>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</si>
  <si>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</si>
  <si>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</si>
  <si>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</si>
  <si>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</si>
  <si>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</si>
  <si>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</si>
  <si>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</si>
  <si>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</si>
  <si>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</si>
  <si>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</si>
  <si>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</si>
  <si>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</si>
  <si>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</si>
  <si>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</si>
  <si>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</si>
  <si>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</si>
  <si>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</si>
  <si>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</si>
  <si>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</si>
  <si>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</si>
  <si>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</si>
  <si>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</si>
  <si>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</si>
  <si>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</si>
  <si>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</si>
  <si>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</si>
  <si>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</si>
  <si>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</si>
  <si>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</si>
  <si>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</si>
  <si>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</si>
  <si>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</si>
  <si>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</si>
  <si>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</si>
  <si>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</si>
  <si>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</si>
  <si>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</si>
  <si>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</si>
  <si>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</si>
  <si>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</si>
  <si>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</si>
  <si>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</si>
  <si>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</si>
  <si>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</si>
  <si>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</si>
  <si>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</si>
  <si>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</si>
  <si>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</si>
  <si>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</si>
  <si>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</si>
  <si>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</si>
  <si>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</si>
  <si>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</si>
  <si>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</si>
  <si>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</si>
  <si>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</si>
  <si>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</si>
  <si>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</si>
  <si>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</si>
  <si>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</si>
  <si>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</si>
  <si>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</si>
  <si>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</si>
  <si>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</si>
  <si>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</si>
  <si>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</si>
  <si>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</si>
  <si>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</si>
  <si>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</si>
  <si>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</si>
  <si>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</si>
  <si>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</si>
  <si>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</si>
  <si>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</si>
  <si>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</si>
  <si>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</si>
  <si>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</si>
  <si>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</si>
  <si>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</si>
  <si>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</si>
  <si>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</si>
  <si>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</si>
  <si>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</si>
  <si>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</si>
  <si>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</si>
  <si>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</si>
  <si>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</si>
  <si>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</si>
  <si>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</si>
  <si>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</si>
  <si>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</si>
  <si>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</si>
  <si>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</si>
  <si>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</si>
  <si>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</si>
  <si>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</si>
  <si>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</si>
  <si>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</si>
  <si>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</si>
  <si>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</si>
  <si>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</si>
  <si>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</si>
  <si>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</si>
  <si>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</si>
  <si>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</si>
  <si>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</si>
  <si>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</si>
  <si>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</si>
  <si>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</si>
  <si>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</si>
  <si>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</si>
  <si>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</si>
  <si>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</si>
  <si>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</si>
  <si>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</si>
  <si>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</si>
  <si>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</si>
  <si>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</si>
  <si>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</si>
  <si>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</si>
  <si>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</si>
  <si>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</si>
  <si>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</si>
  <si>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</si>
  <si>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</si>
  <si>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</si>
  <si>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</si>
  <si>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</si>
  <si>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</si>
  <si>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</si>
  <si>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</si>
  <si>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</si>
  <si>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</si>
  <si>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</si>
  <si>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</si>
  <si>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</si>
  <si>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</si>
  <si>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</si>
  <si>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</si>
  <si>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</si>
  <si>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</si>
  <si>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</si>
  <si>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</si>
  <si>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</si>
  <si>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</si>
  <si>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</si>
  <si>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</si>
  <si>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</si>
  <si>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</si>
  <si>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</si>
  <si>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</si>
  <si>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</si>
  <si>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</si>
  <si>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</si>
  <si>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</si>
  <si>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</si>
  <si>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</si>
  <si>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</si>
  <si>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</si>
  <si>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</si>
  <si>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</si>
  <si>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</si>
  <si>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</si>
  <si>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</si>
  <si>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</si>
  <si>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</si>
  <si>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</si>
  <si>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</si>
  <si>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</si>
  <si>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</si>
  <si>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</si>
  <si>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</si>
  <si>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</si>
  <si>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</si>
  <si>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</si>
  <si>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</si>
  <si>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</si>
  <si>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</si>
  <si>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</si>
  <si>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</si>
  <si>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</si>
  <si>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</si>
  <si>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</si>
  <si>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</si>
  <si>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</si>
  <si>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</si>
  <si>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</si>
  <si>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</si>
  <si>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</si>
  <si>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</si>
  <si>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</si>
  <si>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</si>
  <si>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</si>
  <si>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</si>
  <si>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</si>
  <si>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</si>
  <si>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</si>
  <si>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</si>
  <si>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</si>
  <si>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</si>
  <si>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</si>
  <si>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</si>
  <si>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</si>
  <si>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</si>
  <si>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</si>
  <si>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</si>
  <si>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</si>
  <si>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</si>
  <si>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</si>
  <si>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</si>
  <si>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</si>
  <si>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</si>
  <si>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</si>
  <si>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</si>
  <si>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</si>
  <si>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</si>
  <si>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</si>
  <si>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</si>
  <si>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</si>
  <si>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</si>
  <si>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</si>
  <si>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</si>
  <si>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</si>
  <si>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</si>
  <si>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</si>
  <si>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</si>
  <si>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</si>
  <si>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</si>
  <si>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</si>
  <si>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</si>
  <si>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</si>
  <si>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</si>
  <si>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</si>
  <si>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</si>
  <si>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</si>
  <si>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</si>
  <si>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</si>
  <si>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</si>
  <si>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</si>
  <si>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</si>
  <si>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</si>
  <si>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</si>
  <si>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</si>
  <si>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</si>
  <si>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</si>
  <si>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</si>
  <si>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</si>
  <si>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</si>
  <si>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</si>
  <si>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</si>
  <si>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</si>
  <si>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</si>
  <si>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</si>
  <si>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</si>
  <si>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</si>
  <si>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</si>
  <si>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</si>
  <si>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</si>
  <si>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</si>
  <si>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</si>
  <si>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</si>
  <si>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</si>
  <si>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</si>
  <si>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</si>
  <si>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</si>
  <si>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</si>
  <si>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</si>
  <si>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</si>
  <si>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</si>
  <si>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</si>
  <si>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</si>
  <si>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</si>
  <si>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</si>
  <si>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</si>
  <si>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</si>
  <si>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</si>
  <si>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</si>
  <si>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</si>
  <si>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</si>
  <si>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</si>
  <si>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</si>
  <si>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</si>
  <si>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</si>
  <si>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</si>
  <si>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</si>
  <si>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</si>
  <si>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</si>
  <si>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</si>
  <si>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</si>
  <si>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</si>
  <si>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</si>
  <si>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</si>
  <si>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</si>
  <si>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</si>
  <si>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</si>
  <si>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</si>
  <si>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</si>
  <si>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</si>
  <si>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</si>
  <si>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</si>
  <si>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</si>
  <si>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</si>
  <si>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</si>
  <si>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</si>
  <si>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</si>
  <si>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</si>
  <si>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</si>
  <si>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</si>
  <si>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</si>
  <si>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</si>
  <si>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</si>
  <si>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</si>
  <si>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</si>
  <si>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</si>
  <si>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</si>
  <si>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</si>
  <si>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</si>
  <si>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</si>
  <si>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</si>
  <si>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</si>
  <si>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</si>
  <si>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</si>
  <si>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</si>
  <si>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</si>
  <si>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</si>
  <si>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</si>
  <si>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</si>
  <si>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</si>
  <si>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</si>
  <si>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</si>
  <si>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</si>
  <si>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</si>
  <si>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</si>
  <si>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</si>
  <si>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</si>
  <si>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</si>
  <si>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</si>
  <si>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</si>
  <si>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</si>
  <si>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</si>
  <si>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</si>
  <si>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</si>
  <si>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</si>
  <si>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</si>
  <si>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</si>
  <si>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</si>
  <si>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</si>
  <si>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</si>
  <si>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</si>
  <si>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</si>
  <si>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</si>
  <si>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</si>
  <si>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</si>
  <si>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</si>
  <si>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</si>
  <si>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</si>
  <si>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</si>
  <si>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</si>
  <si>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</si>
  <si>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</si>
  <si>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</si>
  <si>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</si>
  <si>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</si>
  <si>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</si>
  <si>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</si>
  <si>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</si>
  <si>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</si>
  <si>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</si>
  <si>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</si>
  <si>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</si>
  <si>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</si>
  <si>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</si>
  <si>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</si>
  <si>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</si>
  <si>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</si>
  <si>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</si>
  <si>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</si>
  <si>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</si>
  <si>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</si>
  <si>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</si>
  <si>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</si>
  <si>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</si>
  <si>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</si>
  <si>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</si>
  <si>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</si>
  <si>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</si>
  <si>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</si>
  <si>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</si>
  <si>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</si>
  <si>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</si>
  <si>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</si>
  <si>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</si>
  <si>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</si>
  <si>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</si>
  <si>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</si>
  <si>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</si>
  <si>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</si>
  <si>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</si>
  <si>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</si>
  <si>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</si>
  <si>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</si>
  <si>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</si>
  <si>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</si>
  <si>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</si>
  <si>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</si>
  <si>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</si>
  <si>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</si>
  <si>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</si>
  <si>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</si>
  <si>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</si>
  <si>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</si>
  <si>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</si>
  <si>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</si>
  <si>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</si>
  <si>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</si>
  <si>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</si>
  <si>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</si>
  <si>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</si>
  <si>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</si>
  <si>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</si>
  <si>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</si>
  <si>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</si>
  <si>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</si>
  <si>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</si>
  <si>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</si>
  <si>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</si>
  <si>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</si>
  <si>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</si>
  <si>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</si>
  <si>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</si>
  <si>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</si>
  <si>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</si>
  <si>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</si>
  <si>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</si>
  <si>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</si>
  <si>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</si>
  <si>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</si>
  <si>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</si>
  <si>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</si>
  <si>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</si>
  <si>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</si>
  <si>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</si>
  <si>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</si>
  <si>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</si>
  <si>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</si>
  <si>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</si>
  <si>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</si>
  <si>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</si>
  <si>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</si>
  <si>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</si>
  <si>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</si>
  <si>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</si>
  <si>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</si>
  <si>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</si>
  <si>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</si>
  <si>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</si>
  <si>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</si>
  <si>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</si>
  <si>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</si>
  <si>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</si>
  <si>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</si>
  <si>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</si>
  <si>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</si>
  <si>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</si>
  <si>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</si>
  <si>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</si>
  <si>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</si>
  <si>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</si>
  <si>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</si>
  <si>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</si>
  <si>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</si>
  <si>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</si>
  <si>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</si>
  <si>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</si>
  <si>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</si>
  <si>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</si>
  <si>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</si>
  <si>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</si>
  <si>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</si>
  <si>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</si>
  <si>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</si>
  <si>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</si>
  <si>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</si>
  <si>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</si>
  <si>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</si>
  <si>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</si>
  <si>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</si>
  <si>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</si>
  <si>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</si>
  <si>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</si>
  <si>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</si>
  <si>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</si>
  <si>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</si>
  <si>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</si>
  <si>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</si>
  <si>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</si>
  <si>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</si>
  <si>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</si>
  <si>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</si>
  <si>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</si>
  <si>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</si>
  <si>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</si>
  <si>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</si>
  <si>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</si>
  <si>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</si>
  <si>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</si>
  <si>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</si>
  <si>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</si>
  <si>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</si>
  <si>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</si>
  <si>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</si>
  <si>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</si>
  <si>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</si>
  <si>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</si>
  <si>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</si>
  <si>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</si>
  <si>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</si>
  <si>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</si>
  <si>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</si>
  <si>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</si>
  <si>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</si>
  <si>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</si>
  <si>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</si>
  <si>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</si>
  <si>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</si>
  <si>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</si>
  <si>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</si>
  <si>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</si>
  <si>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</si>
  <si>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</si>
  <si>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</si>
  <si>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</si>
  <si>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</si>
  <si>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</si>
  <si>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</si>
  <si>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</si>
  <si>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</si>
  <si>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</si>
  <si>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</si>
  <si>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</si>
  <si>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</si>
  <si>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</si>
  <si>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</si>
  <si>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</si>
  <si>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</si>
  <si>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</si>
  <si>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</si>
  <si>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</si>
  <si>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</si>
  <si>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</si>
  <si>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</si>
  <si>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</si>
  <si>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</si>
  <si>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</si>
  <si>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</si>
  <si>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</si>
  <si>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</si>
  <si>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</si>
  <si>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</si>
  <si>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</si>
  <si>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</si>
  <si>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</si>
  <si>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</si>
  <si>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</si>
  <si>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</si>
  <si>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</si>
  <si>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</si>
  <si>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</si>
  <si>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</si>
  <si>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</si>
  <si>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</si>
  <si>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</si>
  <si>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</si>
  <si>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</si>
  <si>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</si>
  <si>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</si>
  <si>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</si>
  <si>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</si>
  <si>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</si>
  <si>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</si>
  <si>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</si>
  <si>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</si>
  <si>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</si>
  <si>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</si>
  <si>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</si>
  <si>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</si>
  <si>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</si>
  <si>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</si>
  <si>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</si>
  <si>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</si>
  <si>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</si>
  <si>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</si>
  <si>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</si>
  <si>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</si>
  <si>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</si>
  <si>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</si>
  <si>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</si>
  <si>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</si>
  <si>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</si>
  <si>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</si>
  <si>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</si>
  <si>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</si>
  <si>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</si>
  <si>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</si>
  <si>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</si>
  <si>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</si>
  <si>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</si>
  <si>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</si>
  <si>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</si>
  <si>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</si>
  <si>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</si>
  <si>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</si>
  <si>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</si>
  <si>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</si>
  <si>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</si>
  <si>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</si>
  <si>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</si>
  <si>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</si>
  <si>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</si>
  <si>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</si>
  <si>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</si>
  <si>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</si>
  <si>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</si>
  <si>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</si>
  <si>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</si>
  <si>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</si>
  <si>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</si>
  <si>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</si>
  <si>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</si>
  <si>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</si>
  <si>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</si>
  <si>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</si>
  <si>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</si>
  <si>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</si>
  <si>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</si>
  <si>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</si>
  <si>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</si>
  <si>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</si>
  <si>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</si>
  <si>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</si>
  <si>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</si>
  <si>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</si>
  <si>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</si>
  <si>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</si>
  <si>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</si>
  <si>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</si>
  <si>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</si>
  <si>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</si>
  <si>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</si>
  <si>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</si>
  <si>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</si>
  <si>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</si>
  <si>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</si>
  <si>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</si>
  <si>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</si>
  <si>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</si>
  <si>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</si>
  <si>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</si>
  <si>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</si>
  <si>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</si>
  <si>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</si>
  <si>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</si>
  <si>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</si>
  <si>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</si>
  <si>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</si>
  <si>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</si>
  <si>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</si>
  <si>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</si>
  <si>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</si>
  <si>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</si>
  <si>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</si>
  <si>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</si>
  <si>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</si>
  <si>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</si>
  <si>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</si>
  <si>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</si>
  <si>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</si>
  <si>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</si>
  <si>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</si>
  <si>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</si>
  <si>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</si>
  <si>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</si>
  <si>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</si>
  <si>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</si>
  <si>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</si>
  <si>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</si>
  <si>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</si>
  <si>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</si>
  <si>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</si>
  <si>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</si>
  <si>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</si>
  <si>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</si>
  <si>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</si>
  <si>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</si>
  <si>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</si>
  <si>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</si>
  <si>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</si>
  <si>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</si>
  <si>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</si>
  <si>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</si>
  <si>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</si>
  <si>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</si>
  <si>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</si>
  <si>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</si>
  <si>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</si>
  <si>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</si>
  <si>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</si>
  <si>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</si>
  <si>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</si>
  <si>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</si>
  <si>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</si>
  <si>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</si>
  <si>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</si>
  <si>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</si>
  <si>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</si>
  <si>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</si>
  <si>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</si>
  <si>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</si>
  <si>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</si>
  <si>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</si>
  <si>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</si>
  <si>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</si>
  <si>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</si>
  <si>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</si>
  <si>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</si>
  <si>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</si>
  <si>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</si>
  <si>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</si>
  <si>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</si>
  <si>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</si>
  <si>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</si>
  <si>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</si>
  <si>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</si>
  <si>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</si>
  <si>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</si>
  <si>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</si>
  <si>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</si>
  <si>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</si>
  <si>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</si>
  <si>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</si>
  <si>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</si>
  <si>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</si>
  <si>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</si>
  <si>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</si>
  <si>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</si>
  <si>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</si>
  <si>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</si>
  <si>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</si>
  <si>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</si>
  <si>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</si>
  <si>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</si>
  <si>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</si>
  <si>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</si>
  <si>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</si>
  <si>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</si>
  <si>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</si>
  <si>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</si>
  <si>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</si>
  <si>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</si>
  <si>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</si>
  <si>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</si>
  <si>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</si>
  <si>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</si>
  <si>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</si>
  <si>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</si>
  <si>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</si>
  <si>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</si>
  <si>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</si>
  <si>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</si>
  <si>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</si>
  <si>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</si>
  <si>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</si>
  <si>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</si>
  <si>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</si>
  <si>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</si>
  <si>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</si>
  <si>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</si>
  <si>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</si>
  <si>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</si>
  <si>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</si>
  <si>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</si>
  <si>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</si>
  <si>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</si>
  <si>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</si>
  <si>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</si>
  <si>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</si>
  <si>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</si>
  <si>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</si>
  <si>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</si>
  <si>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</si>
  <si>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</si>
  <si>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</si>
  <si>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</si>
  <si>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</si>
  <si>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</si>
  <si>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</si>
  <si>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</si>
  <si>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</si>
  <si>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</si>
  <si>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</si>
  <si>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</si>
  <si>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</si>
  <si>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</si>
  <si>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</si>
  <si>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</si>
  <si>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</si>
  <si>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</si>
  <si>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</si>
  <si>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</si>
  <si>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</si>
  <si>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</si>
  <si>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</si>
  <si>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</si>
  <si>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</si>
  <si>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</si>
  <si>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</si>
  <si>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</si>
  <si>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</si>
  <si>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</si>
  <si>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</si>
  <si>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</si>
  <si>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</si>
  <si>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</si>
  <si>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</si>
  <si>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</si>
  <si>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</si>
  <si>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</si>
  <si>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</si>
  <si>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</si>
  <si>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</si>
  <si>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</si>
  <si>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</si>
  <si>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</si>
  <si>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</si>
  <si>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</si>
  <si>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</si>
  <si>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</si>
  <si>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</si>
  <si>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</si>
  <si>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</si>
  <si>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</si>
  <si>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</si>
  <si>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</si>
  <si>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</si>
  <si>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</si>
  <si>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</si>
  <si>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</si>
  <si>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</si>
  <si>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</si>
  <si>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</si>
  <si>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</si>
  <si>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</si>
  <si>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</si>
  <si>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</si>
  <si>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</si>
  <si>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</si>
  <si>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</si>
  <si>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</si>
  <si>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</si>
  <si>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</si>
  <si>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</si>
  <si>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</si>
  <si>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</si>
  <si>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</si>
  <si>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</si>
  <si>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</si>
  <si>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</si>
  <si>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</si>
  <si>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</si>
  <si>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</si>
  <si>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</si>
  <si>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</si>
  <si>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</si>
  <si>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</si>
  <si>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</si>
  <si>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</si>
  <si>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</si>
  <si>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</si>
  <si>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</si>
  <si>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</si>
  <si>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</si>
  <si>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</si>
  <si>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</si>
  <si>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</si>
  <si>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</si>
  <si>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</si>
  <si>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</si>
  <si>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</si>
  <si>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</si>
  <si>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</si>
  <si>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</si>
  <si>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</si>
  <si>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</si>
  <si>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</si>
  <si>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</si>
  <si>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</si>
  <si>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</si>
  <si>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</si>
  <si>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</si>
  <si>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</si>
  <si>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</si>
  <si>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</si>
  <si>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</si>
  <si>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</si>
  <si>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</si>
  <si>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</si>
  <si>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</si>
  <si>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</si>
  <si>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</si>
  <si>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</si>
  <si>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</si>
  <si>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</si>
  <si>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</si>
  <si>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</si>
  <si>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</si>
  <si>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</si>
  <si>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</si>
  <si>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</si>
  <si>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</si>
  <si>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</si>
  <si>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</si>
  <si>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</si>
  <si>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</si>
  <si>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</si>
  <si>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</si>
  <si>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</si>
  <si>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</si>
  <si>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</si>
  <si>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</si>
  <si>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</si>
  <si>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</si>
  <si>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</si>
  <si>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</si>
  <si>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</si>
  <si>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</si>
  <si>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</si>
  <si>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</si>
  <si>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</si>
  <si>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</si>
  <si>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</si>
  <si>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</si>
  <si>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</si>
  <si>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</si>
  <si>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</si>
  <si>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</si>
  <si>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</si>
  <si>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</si>
  <si>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</si>
  <si>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</si>
  <si>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</si>
  <si>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</si>
  <si>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</si>
  <si>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</si>
  <si>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</si>
  <si>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</si>
  <si>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</si>
  <si>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</si>
  <si>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</si>
  <si>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</si>
  <si>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</si>
  <si>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</si>
  <si>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</si>
  <si>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</si>
  <si>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</si>
  <si>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</si>
  <si>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</si>
  <si>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</si>
  <si>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</si>
  <si>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</si>
  <si>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</si>
  <si>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</si>
  <si>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</si>
  <si>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</si>
  <si>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</si>
  <si>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</si>
  <si>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</si>
  <si>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</si>
  <si>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</si>
  <si>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</si>
  <si>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</si>
  <si>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</si>
  <si>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</si>
  <si>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</si>
  <si>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</si>
  <si>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</si>
  <si>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</si>
  <si>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</si>
  <si>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</si>
  <si>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</si>
  <si>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</si>
  <si>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</si>
  <si>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</si>
  <si>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</si>
  <si>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</si>
  <si>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</si>
  <si>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</si>
  <si>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</si>
  <si>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</si>
  <si>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</si>
  <si>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</si>
  <si>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</si>
  <si>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</si>
  <si>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</si>
  <si>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</si>
  <si>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</si>
  <si>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</si>
  <si>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</si>
  <si>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</si>
  <si>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</si>
  <si>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</si>
  <si>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</si>
  <si>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</si>
  <si>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</si>
  <si>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</si>
  <si>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</si>
  <si>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</si>
  <si>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</si>
  <si>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</si>
  <si>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</si>
  <si>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</si>
  <si>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</si>
  <si>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</si>
  <si>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</si>
  <si>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</si>
  <si>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</si>
  <si>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</si>
  <si>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</si>
  <si>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</si>
  <si>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</si>
  <si>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</si>
  <si>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</si>
  <si>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</si>
  <si>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</si>
  <si>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</si>
  <si>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</si>
  <si>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</si>
  <si>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</si>
  <si>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</si>
  <si>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</si>
  <si>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</si>
  <si>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</si>
  <si>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</si>
  <si>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</si>
  <si>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</si>
  <si>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</si>
  <si>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</si>
  <si>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</si>
  <si>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</si>
  <si>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</si>
  <si>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</si>
  <si>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</si>
  <si>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</si>
  <si>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</si>
  <si>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</si>
  <si>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</si>
  <si>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</si>
  <si>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</si>
  <si>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</si>
  <si>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</si>
  <si>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</si>
  <si>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</si>
  <si>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</si>
  <si>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</si>
  <si>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</si>
  <si>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</si>
  <si>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</si>
  <si>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</si>
  <si>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</si>
  <si>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</si>
  <si>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</si>
  <si>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</si>
  <si>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</si>
  <si>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</si>
  <si>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</si>
  <si>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</si>
  <si>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</si>
  <si>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</si>
  <si>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</si>
  <si>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</si>
  <si>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</si>
  <si>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</si>
  <si>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</si>
  <si>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</si>
  <si>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</si>
  <si>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</si>
  <si>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</si>
  <si>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</si>
  <si>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</si>
  <si>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</si>
  <si>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</si>
  <si>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</si>
  <si>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</si>
  <si>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</si>
  <si>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</si>
  <si>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</si>
  <si>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</si>
  <si>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</si>
  <si>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</si>
  <si>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</si>
  <si>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</si>
  <si>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</si>
  <si>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</si>
  <si>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</si>
  <si>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</si>
  <si>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</si>
  <si>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</si>
  <si>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</si>
  <si>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</si>
  <si>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</si>
  <si>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</si>
  <si>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</si>
  <si>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</si>
  <si>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</si>
  <si>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</si>
  <si>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</si>
  <si>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</si>
  <si>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</si>
  <si>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</si>
  <si>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</si>
  <si>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</si>
  <si>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</si>
  <si>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</si>
  <si>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</si>
  <si>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</si>
  <si>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</si>
  <si>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</si>
  <si>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</si>
  <si>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</si>
  <si>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</si>
  <si>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</si>
  <si>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</si>
  <si>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</si>
  <si>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</si>
  <si>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</si>
  <si>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</si>
  <si>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</si>
  <si>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</si>
  <si>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</si>
  <si>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</si>
  <si>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</si>
  <si>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</si>
  <si>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</si>
  <si>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</si>
  <si>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</si>
  <si>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</si>
  <si>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</si>
  <si>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</si>
  <si>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</si>
  <si>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</si>
  <si>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</si>
  <si>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</si>
  <si>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</si>
  <si>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</si>
  <si>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</si>
  <si>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</si>
  <si>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</si>
  <si>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</si>
  <si>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</si>
  <si>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</si>
  <si>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</si>
  <si>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</si>
  <si>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</si>
  <si>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</si>
  <si>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</si>
  <si>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</si>
  <si>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</si>
  <si>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</si>
  <si>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</si>
  <si>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</si>
  <si>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</si>
  <si>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</si>
  <si>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</si>
  <si>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</si>
  <si>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</si>
  <si>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</si>
  <si>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</si>
  <si>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</si>
  <si>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</si>
  <si>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</si>
  <si>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</si>
  <si>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</si>
  <si>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</si>
  <si>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</si>
  <si>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</si>
  <si>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</si>
  <si>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</si>
  <si>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</si>
  <si>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</si>
  <si>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</si>
  <si>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</si>
  <si>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</si>
  <si>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</si>
  <si>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</si>
  <si>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</si>
  <si>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</si>
  <si>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</si>
  <si>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</si>
  <si>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</si>
  <si>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</si>
  <si>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</si>
  <si>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</si>
  <si>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</si>
  <si>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</si>
  <si>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</si>
  <si>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</si>
  <si>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</si>
  <si>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</si>
  <si>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</si>
  <si>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</si>
  <si>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</si>
  <si>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</si>
  <si>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</si>
  <si>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</si>
  <si>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</si>
  <si>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</si>
  <si>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</si>
  <si>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</si>
  <si>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</si>
  <si>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</si>
  <si>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</si>
  <si>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</si>
  <si>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</si>
  <si>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</si>
  <si>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</si>
  <si>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</si>
  <si>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</si>
  <si>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</si>
  <si>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</si>
  <si>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</si>
  <si>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</si>
  <si>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</si>
  <si>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</si>
  <si>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</si>
  <si>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</si>
  <si>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</si>
  <si>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</si>
  <si>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</si>
  <si>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</si>
  <si>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</si>
  <si>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</si>
  <si>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</si>
  <si>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</si>
  <si>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</si>
  <si>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</si>
  <si>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</si>
  <si>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</si>
  <si>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</si>
  <si>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</si>
  <si>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</si>
  <si>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</si>
  <si>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</si>
  <si>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</si>
  <si>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</si>
  <si>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</si>
  <si>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</si>
  <si>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</si>
  <si>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</si>
  <si>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</si>
  <si>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</si>
  <si>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</si>
  <si>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</si>
  <si>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</si>
  <si>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</si>
  <si>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</si>
  <si>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</si>
  <si>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</si>
  <si>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</si>
  <si>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</si>
  <si>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</si>
  <si>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</si>
  <si>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</si>
  <si>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</si>
  <si>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</si>
  <si>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</si>
  <si>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</si>
  <si>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</si>
  <si>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</si>
  <si>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</si>
  <si>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</si>
  <si>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</si>
  <si>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</si>
  <si>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</si>
  <si>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</si>
  <si>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</si>
  <si>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</si>
  <si>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</si>
  <si>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</si>
  <si>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</si>
  <si>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</si>
  <si>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</si>
  <si>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</si>
  <si>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</si>
  <si>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</si>
  <si>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</si>
  <si>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</si>
  <si>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</si>
  <si>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</si>
  <si>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</si>
  <si>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</si>
  <si>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</si>
  <si>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</si>
  <si>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</si>
  <si>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</si>
  <si>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</si>
  <si>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</si>
  <si>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</si>
  <si>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</si>
  <si>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</si>
  <si>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</si>
  <si>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</si>
  <si>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</si>
  <si>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</si>
  <si>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</si>
  <si>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</si>
  <si>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</si>
  <si>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</si>
  <si>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</si>
  <si>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</si>
  <si>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</si>
  <si>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</si>
  <si>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</si>
  <si>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</si>
  <si>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</si>
  <si>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</si>
  <si>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</si>
  <si>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</si>
  <si>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</si>
  <si>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</si>
  <si>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</si>
  <si>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</si>
  <si>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</si>
  <si>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</si>
  <si>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</si>
  <si>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</si>
  <si>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</si>
  <si>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</si>
  <si>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</si>
  <si>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</si>
  <si>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</si>
  <si>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</si>
  <si>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</si>
  <si>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</si>
  <si>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</si>
  <si>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</si>
  <si>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</si>
  <si>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</si>
  <si>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</si>
  <si>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</si>
  <si>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</si>
  <si>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</si>
  <si>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</si>
  <si>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</si>
  <si>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</si>
  <si>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</si>
  <si>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</si>
  <si>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</si>
  <si>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</si>
  <si>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</si>
  <si>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</si>
  <si>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</si>
  <si>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</si>
  <si>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</si>
  <si>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</si>
  <si>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</si>
  <si>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</si>
  <si>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</si>
  <si>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</si>
  <si>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</si>
  <si>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</si>
  <si>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</si>
  <si>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</si>
  <si>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</si>
  <si>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</si>
  <si>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</si>
  <si>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</si>
  <si>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</si>
  <si>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</si>
  <si>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</si>
  <si>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</si>
  <si>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</si>
  <si>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</si>
  <si>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</si>
  <si>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</si>
  <si>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</si>
  <si>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</si>
  <si>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</si>
  <si>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</si>
  <si>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</si>
  <si>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</si>
  <si>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</si>
  <si>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</si>
  <si>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</si>
  <si>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</si>
  <si>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</si>
  <si>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</si>
  <si>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</si>
  <si>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</si>
  <si>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</si>
  <si>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</si>
  <si>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</si>
  <si>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</si>
  <si>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</si>
  <si>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</si>
  <si>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</si>
  <si>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</si>
  <si>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</si>
  <si>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</si>
  <si>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</si>
  <si>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</si>
  <si>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</si>
  <si>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</si>
  <si>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</si>
  <si>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</si>
  <si>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</si>
  <si>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</si>
  <si>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</si>
  <si>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</si>
  <si>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</si>
  <si>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</si>
  <si>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</si>
  <si>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</si>
  <si>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</si>
  <si>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</si>
  <si>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</si>
  <si>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</si>
  <si>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</si>
  <si>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</si>
  <si>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</si>
  <si>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</si>
  <si>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</si>
  <si>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</si>
  <si>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</si>
  <si>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</si>
  <si>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</si>
  <si>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</si>
  <si>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</si>
  <si>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</si>
  <si>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</si>
  <si>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</si>
  <si>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</si>
  <si>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</si>
  <si>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</si>
  <si>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</si>
  <si>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</si>
  <si>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</si>
  <si>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</si>
  <si>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</si>
  <si>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</si>
  <si>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</si>
  <si>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</si>
  <si>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</si>
  <si>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</si>
  <si>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</si>
  <si>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</si>
  <si>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</si>
  <si>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</si>
  <si>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</si>
  <si>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</si>
  <si>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</si>
  <si>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</si>
  <si>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</si>
  <si>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</si>
  <si>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</si>
  <si>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</si>
  <si>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</si>
  <si>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</si>
  <si>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</si>
  <si>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</si>
  <si>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</si>
  <si>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</si>
  <si>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</si>
  <si>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</si>
  <si>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</si>
  <si>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</si>
  <si>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</si>
  <si>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</si>
  <si>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</si>
  <si>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</si>
  <si>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</si>
  <si>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</si>
  <si>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</si>
  <si>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</si>
  <si>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</si>
  <si>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</si>
  <si>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</si>
  <si>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</si>
  <si>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</si>
  <si>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</si>
  <si>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</si>
  <si>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</si>
  <si>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</si>
  <si>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</si>
  <si>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</si>
  <si>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</si>
  <si>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</si>
  <si>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</si>
  <si>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</si>
  <si>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</si>
  <si>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</si>
  <si>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</si>
  <si>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</si>
  <si>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</si>
  <si>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</si>
  <si>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</si>
  <si>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</si>
  <si>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</si>
  <si>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</si>
  <si>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</si>
  <si>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</si>
  <si>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</si>
  <si>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</si>
  <si>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</si>
  <si>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</si>
  <si>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</si>
  <si>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</si>
  <si>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</si>
  <si>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</si>
  <si>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</si>
  <si>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</si>
  <si>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</si>
  <si>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</si>
  <si>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</si>
  <si>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</si>
  <si>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</si>
  <si>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</si>
  <si>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</si>
  <si>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</si>
  <si>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</si>
  <si>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</si>
  <si>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</si>
  <si>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</si>
  <si>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</si>
  <si>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</si>
  <si>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</si>
  <si>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</si>
  <si>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</si>
  <si>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</si>
  <si>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</si>
  <si>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</si>
  <si>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</si>
  <si>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</si>
  <si>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</si>
  <si>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</si>
  <si>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</si>
  <si>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</si>
  <si>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</si>
  <si>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</si>
  <si>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</si>
  <si>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</si>
  <si>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</si>
  <si>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</si>
  <si>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</si>
  <si>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</si>
  <si>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</si>
  <si>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</si>
  <si>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</si>
  <si>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</si>
  <si>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</si>
  <si>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</si>
  <si>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</si>
  <si>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</si>
  <si>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</si>
  <si>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</si>
  <si>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</si>
  <si>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</si>
  <si>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</si>
  <si>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</si>
  <si>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</si>
  <si>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</si>
  <si>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</si>
  <si>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</si>
  <si>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</si>
  <si>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</si>
  <si>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</si>
  <si>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</si>
  <si>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</si>
  <si>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</si>
  <si>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</si>
  <si>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</si>
  <si>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</si>
  <si>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</si>
  <si>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</si>
  <si>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</si>
  <si>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</si>
  <si>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</si>
  <si>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</si>
  <si>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</si>
  <si>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</si>
  <si>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</si>
  <si>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</si>
  <si>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</si>
  <si>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</si>
  <si>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</si>
  <si>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</si>
  <si>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</si>
  <si>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</si>
  <si>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</si>
  <si>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</si>
  <si>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</si>
  <si>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</si>
  <si>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</si>
  <si>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</si>
  <si>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</si>
  <si>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</si>
  <si>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</si>
  <si>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</si>
  <si>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</si>
  <si>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</si>
  <si>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</si>
  <si>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</si>
  <si>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</si>
  <si>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</si>
  <si>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</si>
  <si>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</si>
  <si>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</si>
  <si>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</si>
  <si>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</si>
  <si>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</si>
  <si>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</si>
  <si>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</si>
  <si>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</si>
  <si>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</si>
  <si>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</si>
  <si>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</si>
  <si>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</si>
  <si>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</si>
  <si>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</si>
  <si>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</si>
  <si>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</si>
  <si>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</si>
  <si>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</si>
  <si>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</si>
  <si>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</si>
  <si>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</si>
  <si>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</si>
  <si>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</si>
  <si>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</si>
  <si>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</si>
  <si>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</si>
  <si>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</si>
  <si>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</si>
  <si>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</si>
  <si>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</si>
  <si>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</si>
  <si>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</si>
  <si>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</si>
  <si>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</si>
  <si>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</si>
  <si>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</si>
  <si>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</si>
  <si>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</si>
  <si>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</si>
  <si>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</si>
  <si>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</si>
  <si>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</si>
  <si>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</si>
  <si>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</si>
  <si>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</si>
  <si>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</si>
  <si>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</si>
  <si>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</si>
  <si>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</si>
  <si>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</si>
  <si>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</si>
  <si>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</si>
  <si>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</si>
  <si>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</si>
  <si>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</si>
  <si>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</si>
  <si>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</si>
  <si>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</si>
  <si>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</si>
  <si>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</si>
  <si>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</si>
  <si>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</si>
  <si>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</si>
  <si>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</si>
  <si>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</si>
  <si>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</si>
  <si>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</si>
  <si>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</si>
  <si>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</si>
  <si>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</si>
  <si>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</si>
  <si>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</si>
  <si>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</si>
  <si>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</si>
  <si>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</si>
  <si>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</si>
  <si>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</si>
  <si>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</si>
  <si>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</si>
  <si>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</si>
  <si>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</si>
  <si>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</si>
  <si>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</si>
  <si>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</si>
  <si>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</si>
  <si>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</si>
  <si>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</si>
  <si>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</si>
  <si>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</si>
  <si>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</si>
  <si>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</si>
  <si>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</si>
  <si>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</si>
  <si>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</si>
  <si>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</si>
  <si>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</si>
  <si>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</si>
  <si>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</si>
  <si>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</si>
  <si>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</si>
  <si>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</si>
  <si>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</si>
  <si>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</si>
  <si>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</si>
  <si>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</si>
  <si>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</si>
  <si>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</si>
  <si>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</si>
  <si>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</si>
  <si>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</si>
  <si>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</si>
  <si>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</si>
  <si>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</si>
  <si>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</si>
  <si>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</si>
  <si>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</si>
  <si>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</si>
  <si>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</si>
  <si>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</si>
  <si>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</si>
  <si>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</si>
  <si>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</si>
  <si>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</si>
  <si>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</si>
  <si>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</si>
  <si>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</si>
  <si>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</si>
  <si>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</si>
  <si>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</si>
  <si>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</si>
  <si>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</si>
  <si>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</si>
  <si>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</si>
  <si>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</si>
  <si>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</si>
  <si>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</si>
  <si>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</si>
  <si>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</si>
  <si>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</si>
  <si>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</si>
  <si>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</si>
  <si>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</si>
  <si>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</si>
  <si>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</si>
  <si>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</si>
  <si>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</si>
  <si>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</si>
  <si>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</si>
  <si>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</si>
  <si>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</si>
  <si>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</si>
  <si>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</si>
  <si>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</si>
  <si>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</si>
  <si>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</si>
  <si>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</si>
  <si>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</si>
  <si>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</si>
  <si>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</si>
  <si>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</si>
  <si>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</si>
  <si>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</si>
  <si>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</si>
  <si>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</si>
  <si>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</si>
  <si>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</si>
  <si>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</si>
  <si>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</si>
  <si>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</si>
  <si>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</si>
  <si>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</si>
  <si>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</si>
  <si>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</si>
  <si>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</si>
  <si>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</si>
  <si>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</si>
  <si>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</si>
  <si>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</si>
  <si>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</si>
  <si>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</si>
  <si>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</si>
  <si>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</si>
  <si>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</si>
  <si>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</si>
  <si>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</si>
  <si>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</si>
  <si>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</si>
  <si>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</si>
  <si>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</si>
  <si>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</si>
  <si>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</si>
  <si>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</si>
  <si>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</si>
  <si>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</si>
  <si>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</si>
  <si>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</si>
  <si>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</si>
  <si>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</si>
  <si>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</si>
  <si>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</si>
  <si>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</si>
  <si>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</si>
  <si>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</si>
  <si>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</si>
  <si>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</si>
  <si>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</si>
  <si>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</si>
  <si>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</si>
  <si>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</si>
  <si>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</si>
  <si>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</si>
  <si>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</si>
  <si>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</si>
  <si>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</si>
  <si>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</si>
  <si>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</si>
  <si>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</si>
  <si>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</si>
  <si>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</si>
  <si>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</si>
  <si>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</si>
  <si>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</si>
  <si>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</si>
  <si>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</si>
  <si>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</si>
  <si>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</si>
  <si>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</si>
  <si>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</si>
  <si>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</si>
  <si>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</si>
  <si>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</si>
  <si>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</si>
  <si>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</si>
  <si>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</si>
  <si>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</si>
  <si>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</si>
  <si>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</si>
  <si>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</si>
  <si>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</si>
  <si>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</si>
  <si>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</si>
  <si>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</si>
  <si>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</si>
  <si>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</si>
  <si>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</si>
  <si>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</si>
  <si>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</si>
  <si>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</si>
  <si>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</si>
  <si>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</si>
  <si>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</si>
  <si>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</si>
  <si>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</si>
  <si>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</si>
  <si>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</si>
  <si>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</si>
  <si>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</si>
  <si>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</si>
  <si>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</si>
  <si>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</si>
  <si>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</si>
  <si>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</si>
  <si>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</si>
  <si>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</si>
  <si>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</si>
  <si>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</si>
  <si>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</si>
  <si>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</si>
  <si>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</si>
  <si>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</si>
  <si>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</si>
  <si>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</si>
  <si>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</si>
  <si>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</si>
  <si>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</si>
  <si>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</si>
  <si>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</si>
  <si>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</si>
  <si>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</si>
  <si>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</si>
  <si>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</si>
  <si>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</si>
  <si>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</si>
  <si>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</si>
  <si>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</si>
  <si>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</si>
  <si>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</si>
  <si>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</si>
  <si>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</si>
  <si>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</si>
  <si>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</si>
  <si>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</si>
  <si>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</si>
  <si>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</si>
  <si>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</si>
  <si>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</si>
  <si>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</si>
  <si>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</si>
  <si>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</si>
  <si>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</si>
  <si>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</si>
  <si>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</si>
  <si>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</si>
  <si>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</si>
  <si>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</si>
  <si>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</si>
  <si>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</si>
  <si>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</si>
  <si>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</si>
  <si>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</si>
  <si>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</si>
  <si>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</si>
  <si>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</si>
  <si>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</si>
  <si>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</si>
  <si>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</si>
  <si>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</si>
  <si>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</si>
  <si>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</si>
  <si>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</si>
  <si>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</si>
  <si>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</si>
  <si>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</si>
  <si>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</si>
  <si>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</si>
  <si>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</si>
  <si>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</si>
  <si>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</si>
  <si>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</si>
  <si>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</si>
  <si>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</si>
  <si>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</si>
  <si>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</si>
  <si>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</si>
  <si>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</si>
  <si>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</si>
  <si>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</si>
  <si>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</si>
  <si>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</si>
  <si>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</si>
  <si>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</si>
  <si>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</si>
  <si>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</si>
  <si>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</si>
  <si>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</si>
  <si>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</si>
  <si>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</si>
  <si>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</si>
  <si>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</si>
  <si>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</si>
  <si>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</si>
  <si>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</si>
  <si>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</si>
  <si>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</si>
  <si>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</si>
  <si>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</si>
  <si>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</si>
  <si>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</si>
  <si>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</si>
  <si>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</si>
  <si>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</si>
  <si>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</si>
  <si>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</si>
  <si>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</si>
  <si>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</si>
  <si>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</si>
  <si>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</si>
  <si>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</si>
  <si>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</si>
  <si>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</si>
  <si>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</si>
  <si>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</si>
  <si>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</si>
  <si>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</si>
  <si>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</si>
  <si>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</si>
  <si>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</si>
  <si>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</si>
  <si>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</si>
  <si>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</si>
  <si>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</si>
  <si>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</si>
  <si>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</si>
  <si>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</si>
  <si>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</si>
  <si>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</si>
  <si>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</si>
  <si>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</si>
  <si>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</si>
  <si>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</si>
  <si>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</si>
  <si>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</si>
  <si>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</si>
  <si>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</si>
  <si>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</si>
  <si>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</si>
  <si>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</si>
  <si>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</si>
  <si>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</si>
  <si>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</si>
  <si>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</si>
  <si>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</si>
  <si>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</si>
  <si>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</si>
  <si>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</si>
  <si>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</si>
  <si>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</si>
  <si>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</si>
  <si>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</si>
  <si>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</si>
  <si>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</si>
  <si>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</si>
  <si>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</si>
  <si>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</si>
  <si>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</si>
  <si>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</si>
  <si>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</si>
  <si>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</si>
  <si>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</si>
  <si>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</si>
  <si>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</si>
  <si>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</si>
  <si>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</si>
  <si>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</si>
  <si>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</si>
  <si>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</si>
  <si>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</si>
  <si>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</si>
  <si>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</si>
  <si>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</si>
  <si>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</si>
  <si>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</si>
  <si>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</si>
  <si>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</si>
  <si>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</si>
  <si>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</si>
  <si>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</si>
  <si>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</si>
  <si>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</si>
  <si>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</si>
  <si>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</si>
  <si>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</si>
  <si>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</si>
  <si>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</si>
  <si>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</si>
  <si>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</si>
  <si>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</si>
  <si>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</si>
  <si>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</si>
  <si>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</si>
  <si>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</si>
  <si>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</si>
  <si>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</si>
  <si>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</si>
  <si>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</si>
  <si>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</si>
  <si>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</si>
  <si>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</si>
  <si>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</si>
  <si>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</si>
  <si>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</si>
  <si>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</si>
  <si>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</si>
  <si>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</si>
  <si>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</si>
  <si>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</si>
  <si>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</si>
  <si>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</si>
  <si>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</si>
  <si>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</si>
  <si>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</si>
  <si>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</si>
  <si>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</si>
  <si>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</si>
  <si>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</si>
  <si>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</si>
  <si>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</si>
  <si>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</si>
  <si>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</si>
  <si>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</si>
  <si>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</si>
  <si>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</si>
  <si>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</si>
  <si>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</si>
  <si>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</si>
  <si>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</si>
  <si>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</si>
  <si>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</si>
  <si>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</si>
  <si>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</si>
  <si>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</si>
  <si>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</si>
  <si>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</si>
  <si>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</si>
  <si>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</si>
  <si>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</si>
  <si>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</si>
  <si>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</si>
  <si>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</si>
  <si>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</si>
  <si>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</si>
  <si>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</si>
  <si>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</si>
  <si>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</si>
  <si>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</si>
  <si>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</si>
  <si>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</si>
  <si>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</si>
  <si>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</si>
  <si>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</si>
  <si>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</si>
  <si>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</si>
  <si>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</si>
  <si>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</si>
  <si>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</si>
  <si>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</si>
  <si>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</si>
  <si>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</si>
  <si>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</si>
  <si>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</si>
  <si>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</si>
  <si>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</si>
  <si>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</si>
  <si>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</si>
  <si>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</si>
  <si>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</si>
  <si>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</si>
  <si>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</si>
  <si>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</si>
  <si>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</si>
  <si>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</si>
  <si>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</si>
  <si>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</si>
  <si>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</si>
  <si>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</si>
  <si>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</si>
  <si>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</si>
  <si>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</si>
  <si>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</si>
  <si>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</si>
  <si>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</si>
  <si>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</si>
  <si>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</si>
  <si>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</si>
  <si>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</si>
  <si>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</si>
  <si>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</si>
  <si>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</si>
  <si>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</si>
  <si>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</si>
  <si>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</si>
  <si>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</si>
  <si>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</si>
  <si>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</si>
  <si>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</si>
  <si>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</si>
  <si>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</si>
  <si>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</si>
  <si>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</si>
  <si>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</si>
  <si>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</si>
  <si>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</si>
  <si>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</si>
  <si>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</si>
  <si>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</si>
  <si>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</si>
  <si>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</si>
  <si>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</si>
  <si>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</si>
  <si>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</si>
  <si>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</si>
  <si>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</si>
  <si>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</si>
  <si>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</si>
  <si>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</si>
  <si>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</si>
  <si>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</si>
  <si>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</si>
  <si>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</si>
  <si>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</si>
  <si>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</si>
  <si>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</si>
  <si>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</si>
  <si>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</si>
  <si>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</si>
  <si>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</si>
  <si>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</si>
  <si>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</si>
  <si>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</si>
  <si>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</si>
  <si>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</si>
  <si>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</si>
  <si>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</si>
  <si>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</si>
  <si>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</si>
  <si>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</si>
  <si>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</si>
  <si>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</si>
  <si>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</si>
  <si>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</si>
  <si>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</si>
  <si>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</si>
  <si>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</si>
  <si>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</si>
  <si>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</si>
  <si>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</si>
  <si>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</si>
  <si>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</si>
  <si>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</si>
  <si>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</si>
  <si>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</si>
  <si>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</si>
  <si>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</si>
  <si>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</si>
  <si>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</si>
  <si>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</si>
  <si>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</si>
  <si>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</si>
  <si>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</si>
  <si>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</si>
  <si>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</si>
  <si>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</si>
  <si>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</si>
  <si>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</si>
  <si>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</si>
  <si>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</si>
  <si>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</si>
  <si>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</si>
  <si>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</si>
  <si>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</si>
  <si>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</si>
  <si>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</si>
  <si>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</si>
  <si>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</si>
  <si>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</si>
  <si>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</si>
  <si>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</si>
  <si>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</si>
  <si>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</si>
  <si>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</si>
  <si>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</si>
  <si>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</si>
  <si>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</si>
  <si>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</si>
  <si>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</si>
  <si>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</si>
  <si>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</si>
  <si>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</si>
  <si>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</si>
  <si>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</si>
  <si>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</si>
  <si>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</si>
  <si>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</si>
  <si>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</si>
  <si>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</si>
  <si>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</si>
  <si>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</si>
  <si>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</si>
  <si>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</si>
  <si>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</si>
  <si>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</si>
  <si>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</si>
  <si>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</si>
  <si>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</si>
  <si>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</si>
  <si>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</si>
  <si>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</si>
  <si>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</si>
  <si>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</si>
  <si>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</si>
  <si>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</si>
  <si>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</si>
  <si>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</si>
  <si>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</si>
  <si>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</si>
  <si>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</si>
  <si>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</si>
  <si>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</si>
  <si>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</si>
  <si>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</si>
  <si>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</si>
  <si>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</si>
  <si>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</si>
  <si>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</si>
  <si>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</si>
  <si>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</si>
  <si>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</si>
  <si>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</si>
  <si>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</si>
  <si>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</si>
  <si>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</si>
  <si>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</si>
  <si>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</si>
  <si>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</si>
  <si>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</si>
  <si>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</si>
  <si>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</si>
  <si>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</si>
  <si>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</si>
  <si>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</si>
  <si>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</si>
  <si>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</si>
  <si>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</si>
  <si>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</si>
  <si>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</si>
  <si>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</si>
  <si>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</si>
  <si>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</si>
  <si>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</si>
  <si>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</si>
  <si>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</si>
  <si>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</si>
  <si>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</si>
  <si>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</si>
  <si>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</si>
  <si>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</si>
  <si>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</si>
  <si>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</si>
  <si>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</si>
  <si>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</si>
  <si>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</si>
  <si>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</si>
  <si>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</si>
  <si>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</si>
  <si>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</si>
  <si>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</si>
  <si>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</si>
  <si>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</si>
  <si>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</si>
  <si>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</si>
  <si>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</si>
  <si>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</si>
  <si>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</si>
  <si>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</si>
  <si>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</si>
  <si>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</si>
  <si>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</si>
  <si>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</si>
  <si>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</si>
  <si>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</si>
  <si>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</si>
  <si>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</si>
  <si>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</si>
  <si>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</si>
  <si>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</si>
  <si>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</si>
  <si>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</si>
  <si>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</si>
  <si>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</si>
  <si>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</si>
  <si>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</si>
  <si>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</si>
  <si>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</si>
  <si>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</si>
  <si>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</si>
  <si>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</si>
  <si>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</si>
  <si>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</si>
  <si>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</si>
  <si>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</si>
  <si>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</si>
  <si>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</si>
  <si>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</si>
  <si>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</si>
  <si>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</si>
  <si>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</si>
  <si>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</si>
  <si>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</si>
  <si>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</si>
  <si>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</si>
  <si>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</si>
  <si>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</si>
  <si>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</si>
  <si>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</si>
  <si>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</si>
  <si>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</si>
  <si>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</si>
  <si>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</si>
  <si>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</si>
  <si>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</si>
  <si>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</si>
  <si>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</si>
  <si>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</si>
  <si>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</si>
  <si>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</si>
  <si>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</si>
  <si>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</si>
  <si>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</si>
  <si>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</si>
  <si>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</si>
  <si>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</si>
  <si>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</si>
  <si>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</si>
  <si>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</si>
  <si>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</si>
  <si>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</si>
  <si>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</si>
  <si>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</si>
  <si>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</si>
  <si>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</si>
  <si>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</si>
  <si>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</si>
  <si>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</si>
  <si>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</si>
  <si>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</si>
  <si>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</si>
  <si>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</si>
  <si>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</si>
  <si>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</si>
  <si>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</si>
  <si>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</si>
  <si>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</si>
  <si>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</si>
  <si>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</si>
  <si>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</si>
  <si>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</si>
  <si>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</si>
  <si>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</si>
  <si>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</si>
  <si>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</si>
  <si>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</si>
  <si>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</si>
  <si>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</si>
  <si>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</si>
  <si>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</si>
  <si>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</si>
  <si>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</si>
  <si>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</si>
  <si>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</si>
  <si>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</si>
  <si>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</si>
  <si>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</si>
  <si>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</si>
  <si>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</si>
  <si>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</si>
  <si>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</si>
  <si>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</si>
  <si>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</si>
  <si>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</si>
  <si>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</si>
  <si>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</si>
  <si>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</si>
  <si>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</si>
  <si>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</si>
  <si>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</si>
  <si>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</si>
  <si>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</si>
  <si>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</si>
  <si>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</si>
  <si>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</si>
  <si>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</si>
  <si>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</si>
  <si>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</si>
  <si>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</si>
  <si>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</si>
  <si>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</si>
  <si>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</si>
  <si>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</si>
  <si>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</si>
  <si>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</si>
  <si>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</si>
  <si>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</si>
  <si>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</si>
  <si>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</si>
  <si>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</si>
  <si>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</si>
  <si>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</si>
  <si>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</si>
  <si>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</si>
  <si>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</si>
  <si>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</si>
  <si>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</si>
  <si>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</si>
  <si>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</si>
  <si>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</si>
  <si>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</si>
  <si>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</si>
  <si>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</si>
  <si>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</si>
  <si>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</si>
  <si>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</si>
  <si>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</si>
  <si>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</si>
  <si>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</si>
  <si>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</si>
  <si>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</si>
  <si>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</si>
  <si>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</si>
  <si>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</si>
  <si>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</si>
  <si>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</si>
  <si>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</si>
  <si>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</si>
  <si>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</si>
  <si>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</si>
  <si>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</si>
  <si>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</si>
  <si>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</si>
  <si>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</si>
  <si>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</si>
  <si>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</si>
  <si>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</si>
  <si>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</si>
  <si>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</si>
  <si>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</si>
  <si>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</si>
  <si>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</si>
  <si>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</si>
  <si>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</si>
  <si>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</si>
  <si>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</si>
  <si>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</si>
  <si>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</si>
  <si>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</si>
  <si>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</si>
  <si>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</si>
  <si>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</si>
  <si>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</si>
  <si>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</si>
  <si>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</si>
  <si>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</si>
  <si>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</si>
  <si>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</si>
  <si>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</si>
  <si>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</si>
  <si>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</si>
  <si>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</si>
  <si>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</si>
  <si>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</si>
  <si>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</si>
  <si>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</si>
  <si>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</si>
  <si>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</si>
  <si>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</si>
  <si>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</si>
  <si>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</si>
  <si>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</si>
  <si>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</si>
  <si>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</si>
  <si>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</si>
  <si>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</si>
  <si>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</si>
  <si>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</si>
  <si>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</si>
  <si>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</si>
  <si>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</si>
  <si>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</si>
  <si>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</si>
  <si>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</si>
  <si>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</si>
  <si>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</si>
  <si>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</si>
  <si>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</si>
  <si>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</si>
  <si>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</si>
  <si>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</si>
  <si>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</si>
  <si>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</si>
  <si>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</si>
  <si>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</si>
  <si>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</si>
  <si>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</si>
  <si>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</si>
  <si>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</si>
  <si>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</si>
  <si>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</si>
  <si>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</si>
  <si>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</si>
  <si>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</si>
  <si>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</si>
  <si>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</si>
  <si>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</si>
  <si>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</si>
  <si>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</si>
  <si>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</si>
  <si>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</si>
  <si>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</si>
  <si>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</si>
  <si>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</si>
  <si>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</si>
  <si>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</si>
  <si>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</si>
  <si>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</si>
  <si>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</si>
  <si>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</si>
  <si>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</si>
  <si>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</si>
  <si>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</si>
  <si>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</si>
  <si>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</si>
  <si>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</si>
  <si>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</si>
  <si>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</si>
  <si>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</si>
  <si>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</si>
  <si>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</si>
  <si>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</si>
  <si>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</si>
  <si>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</si>
  <si>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</si>
  <si>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</si>
  <si>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</si>
  <si>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</si>
  <si>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</si>
  <si>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</si>
  <si>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</si>
  <si>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</si>
  <si>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</si>
  <si>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</si>
  <si>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</si>
  <si>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</si>
  <si>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</si>
  <si>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</si>
  <si>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</si>
  <si>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</si>
  <si>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</si>
  <si>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</si>
  <si>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</si>
  <si>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</si>
  <si>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</si>
  <si>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</si>
  <si>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</si>
  <si>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</si>
  <si>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</si>
  <si>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</si>
  <si>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</si>
  <si>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</si>
  <si>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</si>
  <si>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</si>
  <si>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</si>
  <si>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</si>
  <si>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</si>
  <si>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</si>
  <si>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</si>
  <si>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</si>
  <si>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</si>
  <si>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</si>
  <si>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</si>
  <si>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</si>
  <si>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</si>
  <si>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</si>
  <si>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</si>
  <si>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</si>
  <si>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</si>
  <si>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</si>
  <si>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</si>
  <si>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</si>
  <si>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</si>
  <si>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</si>
  <si>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</si>
  <si>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</si>
  <si>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</si>
  <si>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</si>
  <si>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</si>
  <si>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</si>
  <si>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</si>
  <si>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</si>
  <si>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</si>
  <si>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</si>
  <si>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</si>
  <si>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</si>
  <si>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</si>
  <si>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</si>
  <si>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</si>
  <si>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</si>
  <si>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</si>
  <si>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</si>
  <si>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</si>
  <si>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</si>
  <si>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</si>
  <si>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</si>
  <si>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</si>
  <si>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</si>
  <si>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</si>
  <si>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</si>
  <si>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</si>
  <si>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</si>
  <si>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</si>
  <si>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</si>
  <si>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</si>
  <si>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</si>
  <si>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</si>
  <si>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</si>
  <si>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</si>
  <si>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</si>
  <si>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</si>
  <si>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</si>
  <si>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</si>
  <si>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</si>
  <si>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</si>
  <si>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</si>
  <si>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</si>
  <si>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</si>
  <si>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</si>
  <si>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</si>
  <si>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</si>
  <si>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</si>
  <si>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</si>
  <si>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</si>
  <si>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</si>
  <si>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</si>
  <si>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</si>
  <si>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</si>
  <si>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</si>
  <si>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</si>
  <si>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</si>
  <si>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</si>
  <si>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</si>
  <si>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</si>
  <si>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</si>
  <si>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</si>
  <si>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</si>
  <si>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</si>
  <si>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</si>
  <si>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</si>
  <si>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</si>
  <si>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</si>
  <si>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</si>
  <si>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</si>
  <si>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</si>
  <si>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</si>
  <si>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</si>
  <si>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</si>
  <si>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</si>
  <si>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</si>
  <si>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</si>
  <si>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</si>
  <si>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</si>
  <si>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</si>
  <si>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</si>
  <si>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</si>
  <si>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</si>
  <si>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</si>
  <si>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</si>
  <si>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</si>
  <si>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</si>
  <si>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</si>
  <si>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</si>
  <si>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</si>
  <si>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</si>
  <si>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</si>
  <si>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</si>
  <si>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</si>
  <si>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</si>
  <si>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</si>
  <si>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</si>
  <si>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</si>
  <si>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</si>
  <si>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</si>
  <si>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</si>
  <si>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</si>
  <si>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</si>
  <si>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</si>
  <si>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</si>
  <si>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</si>
  <si>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</si>
  <si>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</si>
  <si>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</si>
  <si>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</si>
  <si>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</si>
  <si>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</si>
  <si>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</si>
  <si>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</si>
  <si>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</si>
  <si>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</si>
  <si>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</si>
  <si>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</si>
  <si>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</si>
  <si>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</si>
  <si>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</si>
  <si>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</si>
  <si>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</si>
  <si>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</si>
  <si>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</si>
  <si>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</si>
  <si>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</si>
  <si>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</si>
  <si>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</si>
  <si>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</si>
  <si>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</si>
  <si>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</si>
  <si>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</si>
  <si>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</si>
  <si>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</si>
  <si>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</si>
  <si>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</si>
  <si>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</si>
  <si>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</si>
  <si>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</si>
  <si>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</si>
  <si>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</si>
  <si>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</si>
  <si>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</si>
  <si>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</si>
  <si>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</si>
  <si>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</si>
  <si>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</si>
  <si>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</si>
  <si>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</si>
  <si>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</si>
  <si>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</si>
  <si>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</si>
  <si>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</si>
  <si>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</si>
  <si>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</si>
  <si>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</si>
  <si>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</si>
  <si>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</si>
  <si>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</si>
  <si>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</si>
  <si>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</si>
  <si>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</si>
  <si>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</si>
  <si>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</si>
  <si>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</si>
  <si>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</si>
  <si>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</si>
  <si>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</si>
  <si>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</si>
  <si>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</si>
  <si>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</si>
  <si>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</si>
  <si>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</si>
  <si>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</si>
  <si>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</si>
  <si>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</si>
  <si>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</si>
  <si>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</si>
  <si>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</si>
  <si>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</si>
  <si>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</si>
  <si>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</si>
  <si>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</si>
  <si>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</si>
  <si>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</si>
  <si>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</si>
  <si>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</si>
  <si>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</si>
  <si>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</si>
  <si>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</si>
  <si>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</si>
  <si>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</si>
  <si>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</si>
  <si>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</si>
  <si>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</si>
  <si>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</si>
  <si>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</si>
  <si>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</si>
  <si>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</si>
  <si>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</si>
  <si>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</si>
  <si>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</si>
  <si>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</si>
  <si>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</si>
  <si>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</si>
  <si>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</si>
  <si>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</si>
  <si>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</si>
  <si>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</si>
  <si>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</si>
  <si>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</si>
  <si>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</si>
  <si>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</si>
  <si>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</si>
  <si>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</si>
  <si>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</si>
  <si>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</si>
  <si>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</si>
  <si>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</si>
  <si>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</si>
  <si>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</si>
  <si>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</si>
  <si>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</si>
  <si>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</si>
  <si>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</si>
  <si>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</si>
  <si>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</si>
  <si>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</si>
  <si>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</si>
  <si>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</si>
  <si>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</si>
  <si>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</si>
  <si>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</si>
  <si>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</si>
  <si>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</si>
  <si>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</si>
  <si>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</si>
  <si>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</si>
  <si>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</si>
  <si>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</si>
  <si>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</si>
  <si>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</si>
  <si>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</si>
  <si>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</si>
  <si>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</si>
  <si>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</si>
  <si>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</si>
  <si>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</si>
  <si>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</si>
  <si>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</si>
  <si>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</si>
  <si>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</si>
  <si>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</si>
  <si>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</si>
  <si>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</si>
  <si>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</si>
  <si>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</si>
  <si>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</si>
  <si>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</si>
  <si>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</si>
  <si>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</si>
  <si>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</si>
  <si>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</si>
  <si>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</si>
  <si>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</si>
  <si>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</si>
  <si>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</si>
  <si>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</si>
  <si>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</si>
  <si>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</si>
  <si>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</si>
  <si>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</si>
  <si>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</si>
  <si>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</si>
  <si>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</si>
  <si>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</si>
  <si>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</si>
  <si>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</si>
  <si>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</si>
  <si>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</si>
  <si>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</si>
  <si>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</si>
  <si>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</si>
  <si>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</si>
  <si>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</si>
  <si>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</si>
  <si>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</si>
  <si>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</si>
  <si>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</si>
  <si>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</si>
  <si>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</si>
  <si>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</si>
  <si>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</si>
  <si>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</si>
  <si>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</si>
  <si>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</si>
  <si>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</si>
  <si>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</si>
  <si>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</si>
  <si>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</si>
  <si>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</si>
  <si>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</si>
  <si>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</si>
  <si>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</si>
  <si>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</si>
  <si>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</si>
  <si>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</si>
  <si>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</si>
  <si>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</si>
  <si>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</si>
  <si>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</si>
  <si>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</si>
  <si>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</si>
  <si>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</si>
  <si>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</si>
  <si>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</si>
  <si>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</si>
  <si>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</si>
  <si>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</si>
  <si>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</si>
  <si>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</si>
  <si>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</si>
  <si>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</si>
  <si>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</si>
  <si>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</si>
  <si>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</si>
  <si>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</si>
  <si>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</si>
  <si>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</si>
  <si>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</si>
  <si>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</si>
  <si>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</si>
  <si>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</si>
  <si>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</si>
  <si>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</si>
  <si>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</si>
  <si>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</si>
  <si>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</si>
  <si>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</si>
  <si>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</si>
  <si>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</si>
  <si>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</si>
  <si>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</si>
  <si>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</si>
  <si>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</si>
  <si>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</si>
  <si>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</si>
  <si>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</si>
  <si>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</si>
  <si>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</si>
  <si>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</si>
  <si>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</si>
  <si>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</si>
  <si>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</si>
  <si>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</si>
  <si>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</si>
  <si>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</si>
  <si>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</si>
  <si>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</si>
  <si>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</si>
  <si>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</si>
  <si>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</si>
  <si>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</si>
  <si>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</si>
  <si>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</si>
  <si>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</si>
  <si>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</si>
  <si>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</si>
  <si>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</si>
  <si>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</si>
  <si>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</si>
  <si>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</si>
  <si>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</si>
  <si>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</si>
  <si>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</si>
  <si>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</si>
  <si>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</si>
  <si>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</si>
  <si>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</si>
  <si>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</si>
  <si>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</si>
  <si>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</si>
  <si>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</si>
  <si>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</si>
  <si>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</si>
  <si>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</si>
  <si>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</si>
  <si>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</si>
  <si>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</si>
  <si>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</si>
  <si>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</si>
  <si>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</si>
  <si>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</si>
  <si>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</si>
  <si>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</si>
  <si>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</si>
  <si>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</si>
  <si>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</si>
  <si>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</si>
  <si>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</si>
  <si>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</si>
  <si>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</si>
  <si>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</si>
  <si>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</si>
  <si>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</si>
  <si>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</si>
  <si>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</si>
  <si>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</si>
  <si>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</si>
  <si>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</si>
  <si>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</si>
  <si>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</si>
  <si>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</si>
  <si>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</si>
  <si>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</si>
  <si>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</si>
  <si>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</si>
  <si>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</si>
  <si>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</si>
  <si>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</si>
  <si>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</si>
  <si>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</si>
  <si>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</si>
  <si>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</si>
  <si>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</si>
  <si>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</si>
  <si>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</si>
  <si>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</si>
  <si>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</si>
  <si>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</si>
  <si>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</si>
  <si>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</si>
  <si>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</si>
  <si>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</si>
  <si>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</si>
  <si>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</si>
  <si>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</si>
  <si>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</si>
  <si>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</si>
  <si>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</si>
  <si>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</si>
  <si>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</si>
  <si>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</si>
  <si>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</si>
  <si>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</si>
  <si>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</si>
  <si>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</si>
  <si>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</si>
  <si>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</si>
  <si>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</si>
  <si>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</si>
  <si>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</si>
  <si>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</si>
  <si>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</si>
  <si>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</si>
  <si>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</si>
  <si>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</si>
  <si>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</si>
  <si>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</si>
  <si>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</si>
  <si>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</si>
  <si>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</si>
  <si>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</si>
  <si>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</si>
  <si>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</si>
  <si>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</si>
  <si>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</si>
  <si>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</si>
  <si>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</si>
  <si>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</si>
  <si>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</si>
  <si>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</si>
  <si>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</si>
  <si>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</si>
  <si>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</si>
  <si>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</si>
  <si>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</si>
  <si>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</si>
  <si>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</si>
  <si>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</si>
  <si>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</si>
  <si>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</si>
  <si>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</si>
  <si>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</si>
  <si>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</si>
  <si>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</si>
  <si>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</si>
  <si>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</si>
  <si>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</si>
  <si>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</si>
  <si>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</si>
  <si>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</si>
  <si>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</si>
  <si>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</si>
  <si>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</si>
  <si>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</si>
  <si>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</si>
  <si>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</si>
  <si>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</si>
  <si>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</si>
  <si>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</si>
  <si>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</si>
  <si>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</si>
  <si>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</si>
  <si>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</si>
  <si>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</si>
  <si>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</si>
  <si>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</si>
  <si>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</si>
  <si>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</si>
  <si>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</si>
  <si>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</si>
  <si>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</si>
  <si>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</si>
  <si>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</si>
  <si>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</si>
  <si>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</si>
  <si>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</si>
  <si>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</si>
  <si>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</si>
  <si>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</si>
  <si>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</si>
  <si>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</si>
  <si>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</si>
  <si>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</si>
  <si>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</si>
  <si>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</si>
  <si>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</si>
  <si>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</si>
  <si>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</si>
  <si>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</si>
  <si>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</si>
  <si>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</si>
  <si>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</si>
  <si>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</si>
  <si>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</si>
  <si>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</si>
  <si>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</si>
  <si>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</si>
  <si>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</si>
  <si>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</si>
  <si>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</si>
  <si>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</si>
  <si>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</si>
  <si>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</si>
  <si>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</si>
  <si>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</si>
  <si>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</si>
  <si>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</si>
  <si>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</si>
  <si>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</si>
  <si>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</si>
  <si>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</si>
  <si>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</si>
  <si>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</si>
  <si>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</si>
  <si>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</si>
  <si>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</si>
  <si>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</si>
  <si>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</si>
  <si>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</si>
  <si>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</si>
  <si>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</si>
  <si>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</si>
  <si>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</si>
  <si>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</si>
  <si>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</si>
  <si>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</si>
  <si>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</si>
  <si>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</si>
  <si>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</si>
  <si>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</si>
  <si>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</si>
  <si>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</si>
  <si>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</si>
  <si>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</si>
  <si>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</si>
  <si>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</si>
  <si>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</si>
  <si>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</si>
  <si>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</si>
  <si>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</si>
  <si>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</si>
  <si>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</si>
  <si>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</si>
  <si>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</si>
  <si>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</si>
  <si>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</si>
  <si>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</si>
  <si>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</si>
  <si>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</si>
  <si>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</si>
  <si>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</si>
  <si>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</si>
  <si>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</si>
  <si>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</si>
  <si>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</si>
  <si>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</si>
  <si>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</si>
  <si>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</si>
  <si>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</si>
  <si>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</si>
  <si>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</si>
  <si>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</si>
  <si>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</si>
  <si>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</si>
  <si>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</si>
  <si>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</si>
  <si>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</si>
  <si>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</si>
  <si>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</si>
  <si>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</si>
  <si>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</si>
  <si>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</si>
  <si>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</si>
  <si>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</si>
  <si>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</si>
  <si>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</si>
  <si>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</si>
  <si>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</si>
  <si>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</si>
  <si>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</si>
  <si>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</si>
  <si>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</si>
  <si>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</si>
  <si>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</si>
  <si>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</si>
  <si>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</si>
  <si>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</si>
  <si>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</si>
  <si>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</si>
  <si>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</si>
  <si>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</si>
  <si>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</si>
  <si>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</si>
  <si>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</si>
  <si>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</si>
  <si>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</si>
  <si>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</si>
  <si>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</si>
  <si>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</si>
  <si>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</si>
  <si>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</si>
  <si>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</si>
  <si>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</si>
  <si>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</si>
  <si>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</si>
  <si>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</si>
  <si>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</si>
  <si>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</si>
  <si>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</si>
  <si>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</si>
  <si>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</si>
  <si>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</si>
  <si>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</si>
  <si>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</si>
  <si>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</si>
  <si>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</si>
  <si>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</si>
  <si>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</si>
  <si>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</si>
  <si>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</si>
  <si>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</si>
  <si>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</si>
  <si>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</si>
  <si>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</si>
  <si>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</si>
  <si>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</si>
  <si>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</si>
  <si>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</si>
  <si>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</si>
  <si>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</si>
  <si>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</si>
  <si>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</si>
  <si>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</si>
  <si>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</si>
  <si>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</si>
  <si>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</si>
  <si>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</si>
  <si>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</si>
  <si>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</si>
  <si>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</si>
  <si>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</si>
  <si>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</si>
  <si>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</si>
  <si>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</si>
  <si>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</si>
  <si>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</si>
  <si>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</si>
  <si>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</si>
  <si>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</si>
  <si>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</si>
  <si>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</si>
  <si>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</si>
  <si>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</si>
  <si>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</si>
  <si>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</si>
  <si>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</si>
  <si>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</si>
  <si>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</si>
  <si>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</si>
  <si>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</si>
  <si>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</si>
  <si>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</si>
  <si>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</si>
  <si>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</si>
  <si>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</si>
  <si>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</si>
  <si>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</si>
  <si>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</si>
  <si>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</si>
  <si>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</si>
  <si>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</si>
  <si>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</si>
  <si>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</si>
  <si>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</si>
  <si>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</si>
  <si>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</si>
  <si>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</si>
  <si>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</si>
  <si>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</si>
  <si>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</si>
  <si>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</si>
  <si>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</si>
  <si>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</si>
  <si>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</si>
  <si>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</si>
  <si>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</si>
  <si>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</si>
  <si>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</si>
  <si>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</si>
  <si>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</si>
  <si>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</si>
  <si>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</si>
  <si>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</si>
  <si>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</si>
  <si>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</si>
  <si>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</si>
  <si>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</si>
  <si>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</si>
  <si>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</si>
  <si>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</si>
  <si>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</si>
  <si>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</si>
  <si>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</si>
  <si>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</si>
  <si>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</si>
  <si>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</si>
  <si>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</si>
  <si>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</si>
  <si>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</si>
  <si>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</si>
  <si>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</si>
  <si>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</si>
  <si>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</si>
  <si>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</si>
  <si>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</si>
  <si>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</si>
  <si>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</si>
  <si>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</si>
  <si>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</si>
  <si>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</si>
  <si>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</si>
  <si>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</si>
  <si>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</si>
  <si>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</si>
  <si>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</si>
  <si>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</si>
  <si>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</si>
  <si>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</si>
  <si>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</si>
  <si>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</si>
  <si>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</si>
  <si>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</si>
  <si>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</si>
  <si>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</si>
  <si>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</si>
  <si>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</si>
  <si>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</si>
  <si>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</si>
  <si>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</si>
  <si>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</si>
  <si>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</si>
  <si>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</si>
  <si>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</si>
  <si>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</si>
  <si>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</si>
  <si>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</si>
  <si>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</si>
  <si>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</si>
  <si>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</si>
  <si>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</si>
  <si>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</si>
  <si>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</si>
  <si>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</si>
  <si>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</si>
  <si>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</si>
  <si>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</si>
  <si>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</si>
  <si>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</si>
  <si>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</si>
  <si>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</si>
  <si>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</si>
  <si>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</si>
  <si>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</si>
  <si>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</si>
  <si>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</si>
  <si>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</si>
  <si>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</si>
  <si>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</si>
  <si>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</si>
  <si>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</si>
  <si>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</si>
  <si>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</si>
  <si>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</si>
  <si>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</si>
  <si>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</si>
  <si>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</si>
  <si>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</si>
  <si>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</si>
  <si>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</si>
  <si>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</si>
  <si>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</si>
  <si>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</si>
  <si>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</si>
  <si>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</si>
  <si>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</si>
  <si>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</si>
  <si>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</si>
  <si>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</si>
  <si>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</si>
  <si>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</si>
  <si>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</si>
  <si>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</si>
  <si>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</si>
  <si>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</si>
  <si>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</si>
  <si>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</si>
  <si>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</si>
  <si>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</si>
  <si>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</si>
  <si>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</si>
  <si>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</si>
  <si>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</si>
  <si>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</si>
  <si>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</si>
  <si>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</si>
  <si>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</si>
  <si>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</si>
  <si>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</si>
  <si>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</si>
  <si>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</si>
  <si>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</si>
  <si>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</si>
  <si>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</si>
  <si>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</si>
  <si>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</si>
  <si>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</si>
  <si>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</si>
  <si>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</si>
  <si>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</si>
  <si>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</si>
  <si>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</si>
  <si>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</si>
  <si>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</si>
  <si>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</si>
  <si>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</si>
  <si>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</si>
  <si>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</si>
  <si>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</si>
  <si>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</si>
  <si>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</si>
  <si>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</si>
  <si>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</si>
  <si>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</si>
  <si>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</si>
  <si>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</si>
  <si>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</si>
  <si>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</si>
  <si>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</si>
  <si>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</si>
  <si>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</si>
  <si>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</si>
  <si>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</si>
  <si>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</si>
  <si>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</si>
  <si>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</si>
  <si>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</si>
  <si>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</si>
  <si>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</si>
  <si>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</si>
  <si>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</si>
  <si>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</si>
  <si>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</si>
  <si>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</si>
  <si>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</si>
  <si>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</si>
  <si>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</si>
  <si>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</si>
  <si>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</si>
  <si>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</si>
  <si>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</si>
  <si>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</si>
  <si>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</si>
  <si>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</si>
  <si>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</si>
  <si>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</si>
  <si>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</si>
  <si>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</si>
  <si>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</si>
  <si>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</si>
  <si>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</si>
  <si>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</si>
  <si>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</si>
  <si>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</si>
  <si>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</si>
  <si>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</si>
  <si>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</si>
  <si>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</si>
  <si>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</si>
  <si>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</si>
  <si>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</si>
  <si>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</si>
  <si>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</si>
  <si>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</si>
  <si>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</si>
  <si>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</si>
  <si>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</si>
  <si>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</si>
  <si>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</si>
  <si>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</si>
  <si>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</si>
  <si>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</si>
  <si>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</si>
  <si>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</si>
  <si>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</si>
  <si>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</si>
  <si>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</si>
  <si>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</si>
  <si>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</si>
  <si>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</si>
  <si>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</si>
  <si>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</si>
  <si>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</si>
  <si>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</si>
  <si>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</si>
  <si>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</si>
  <si>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</si>
  <si>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</si>
  <si>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</si>
  <si>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</si>
  <si>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</si>
  <si>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</si>
  <si>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</si>
  <si>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</si>
  <si>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</si>
  <si>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</si>
  <si>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</si>
  <si>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</si>
  <si>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</si>
  <si>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</si>
  <si>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</si>
  <si>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</si>
  <si>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</si>
  <si>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</si>
  <si>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</si>
  <si>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</si>
  <si>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</si>
  <si>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</si>
  <si>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</si>
  <si>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</si>
  <si>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</si>
  <si>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</si>
  <si>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</si>
  <si>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</si>
  <si>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</si>
  <si>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</si>
  <si>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</si>
  <si>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</si>
  <si>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</si>
  <si>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</si>
  <si>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</si>
  <si>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</si>
  <si>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</si>
  <si>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</si>
  <si>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</si>
  <si>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</si>
  <si>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</si>
  <si>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</si>
  <si>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</si>
  <si>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</si>
  <si>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</si>
  <si>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</si>
  <si>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</si>
  <si>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</si>
  <si>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</si>
  <si>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</si>
  <si>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</si>
  <si>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</si>
  <si>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</si>
  <si>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</si>
  <si>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</si>
  <si>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</si>
  <si>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</si>
  <si>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</si>
  <si>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</si>
  <si>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</si>
  <si>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</si>
  <si>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</si>
  <si>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</si>
  <si>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</si>
  <si>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</si>
  <si>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</si>
  <si>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</si>
  <si>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</si>
  <si>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</si>
  <si>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</si>
  <si>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</si>
  <si>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</si>
  <si>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</si>
  <si>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</si>
  <si>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</si>
  <si>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</si>
  <si>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</si>
  <si>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</si>
  <si>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</si>
  <si>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</si>
  <si>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</si>
  <si>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</si>
  <si>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</si>
  <si>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</si>
  <si>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</si>
  <si>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</si>
  <si>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</si>
  <si>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</si>
  <si>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</si>
  <si>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</si>
  <si>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</si>
  <si>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</si>
  <si>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</si>
  <si>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</si>
  <si>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</si>
  <si>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</si>
  <si>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</si>
  <si>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</si>
  <si>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</si>
  <si>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</si>
  <si>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</si>
  <si>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</si>
  <si>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</si>
  <si>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</si>
  <si>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</si>
  <si>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</si>
  <si>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</si>
  <si>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</si>
  <si>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</si>
  <si>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</si>
  <si>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</si>
  <si>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</si>
  <si>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</si>
  <si>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</si>
  <si>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</si>
  <si>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</si>
  <si>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</si>
  <si>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</si>
  <si>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</si>
  <si>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</si>
  <si>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</si>
  <si>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</si>
  <si>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</si>
  <si>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</si>
  <si>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</si>
  <si>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</si>
  <si>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</si>
  <si>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</si>
  <si>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</si>
  <si>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</si>
  <si>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</si>
  <si>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</si>
  <si>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</si>
  <si>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</si>
  <si>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</si>
  <si>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</si>
  <si>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</si>
  <si>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</si>
  <si>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</si>
  <si>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</si>
  <si>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</si>
  <si>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</si>
  <si>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</si>
  <si>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</si>
  <si>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</si>
  <si>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</si>
  <si>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</si>
  <si>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</si>
  <si>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</si>
  <si>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</si>
  <si>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</si>
  <si>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</si>
  <si>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</si>
  <si>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</si>
  <si>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</si>
  <si>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</si>
  <si>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</si>
  <si>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</si>
  <si>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</si>
  <si>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</si>
  <si>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</si>
  <si>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</si>
  <si>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</si>
  <si>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</si>
  <si>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</si>
  <si>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</si>
  <si>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</si>
  <si>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</si>
  <si>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</si>
  <si>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</si>
  <si>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</si>
  <si>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</si>
  <si>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</si>
  <si>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</si>
  <si>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</si>
  <si>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</si>
  <si>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</si>
  <si>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</si>
  <si>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</si>
  <si>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</si>
  <si>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</si>
  <si>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</si>
  <si>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</si>
  <si>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</si>
  <si>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</si>
  <si>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</si>
  <si>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</si>
  <si>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</si>
  <si>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</si>
  <si>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</si>
  <si>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</si>
  <si>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</si>
  <si>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</si>
  <si>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</si>
  <si>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</si>
  <si>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</si>
  <si>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</si>
  <si>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</si>
  <si>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</si>
  <si>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</si>
  <si>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</si>
  <si>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</si>
  <si>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</si>
  <si>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</si>
  <si>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</si>
  <si>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</si>
  <si>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</si>
  <si>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</si>
  <si>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</si>
  <si>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</si>
  <si>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</si>
  <si>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</si>
  <si>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</si>
  <si>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</si>
  <si>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</si>
  <si>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</si>
  <si>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</si>
  <si>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</si>
  <si>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</si>
  <si>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</si>
  <si>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</si>
  <si>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</si>
  <si>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</si>
  <si>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</si>
  <si>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</si>
  <si>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</si>
  <si>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</si>
  <si>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</si>
  <si>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</si>
  <si>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</si>
  <si>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</si>
  <si>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</si>
  <si>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</si>
  <si>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</si>
  <si>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</si>
  <si>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</si>
  <si>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</si>
  <si>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</si>
  <si>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</si>
  <si>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</si>
  <si>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</si>
  <si>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</si>
  <si>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</si>
  <si>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</si>
  <si>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</si>
  <si>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</si>
  <si>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</si>
  <si>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</si>
  <si>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</si>
  <si>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</si>
  <si>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</si>
  <si>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</si>
  <si>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</si>
  <si>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</si>
  <si>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</si>
  <si>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</si>
  <si>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</si>
  <si>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</si>
  <si>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</si>
  <si>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</si>
  <si>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</si>
  <si>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</si>
  <si>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</si>
  <si>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</si>
  <si>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</si>
  <si>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</si>
  <si>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</si>
  <si>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</si>
  <si>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</si>
  <si>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</si>
  <si>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</si>
  <si>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</si>
  <si>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</si>
  <si>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</si>
  <si>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</si>
  <si>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</si>
  <si>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</si>
  <si>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</si>
  <si>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</si>
  <si>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</si>
  <si>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</si>
  <si>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</si>
  <si>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</si>
  <si>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</si>
  <si>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</si>
  <si>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</si>
  <si>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</si>
  <si>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</si>
  <si>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</si>
  <si>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</si>
  <si>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</si>
  <si>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</si>
  <si>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</si>
  <si>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</si>
  <si>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</si>
  <si>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</si>
  <si>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</si>
  <si>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</si>
  <si>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</si>
  <si>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</si>
  <si>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</si>
  <si>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</si>
  <si>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</si>
  <si>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</si>
  <si>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</si>
  <si>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</si>
  <si>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</si>
  <si>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</si>
  <si>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</si>
  <si>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</si>
  <si>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</si>
  <si>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</si>
  <si>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</si>
  <si>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</si>
  <si>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</si>
  <si>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</si>
  <si>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</si>
  <si>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</si>
  <si>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</si>
  <si>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</si>
  <si>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</si>
  <si>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</si>
  <si>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</si>
  <si>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</si>
  <si>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</si>
  <si>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</si>
  <si>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</si>
  <si>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</si>
  <si>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</si>
  <si>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</si>
  <si>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</si>
  <si>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</si>
  <si>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</si>
  <si>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</si>
  <si>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</si>
  <si>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</si>
  <si>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</si>
  <si>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</si>
  <si>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</si>
  <si>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</si>
  <si>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</si>
  <si>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</si>
  <si>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</si>
  <si>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</si>
  <si>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</si>
  <si>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</si>
  <si>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</si>
  <si>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</si>
  <si>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</si>
  <si>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</si>
  <si>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</si>
  <si>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</si>
  <si>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</si>
  <si>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</si>
  <si>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</si>
  <si>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</si>
  <si>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</si>
  <si>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</si>
  <si>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</si>
  <si>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</si>
  <si>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</si>
  <si>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</si>
  <si>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</si>
  <si>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</si>
  <si>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</si>
  <si>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</si>
  <si>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</si>
  <si>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</si>
  <si>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</si>
  <si>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</si>
  <si>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</si>
  <si>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</si>
  <si>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</si>
  <si>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</si>
  <si>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</si>
  <si>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</si>
  <si>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</si>
  <si>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</si>
  <si>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</si>
  <si>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</si>
  <si>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</si>
  <si>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</si>
  <si>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</si>
  <si>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</si>
  <si>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</si>
  <si>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</si>
  <si>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</si>
  <si>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</si>
  <si>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</si>
  <si>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</si>
  <si>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</si>
  <si>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</si>
  <si>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</si>
  <si>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</si>
  <si>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</si>
  <si>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</si>
  <si>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</si>
  <si>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</si>
  <si>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</si>
  <si>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</si>
  <si>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</si>
  <si>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</si>
  <si>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</si>
  <si>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</si>
  <si>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</si>
  <si>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</si>
  <si>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</si>
  <si>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</si>
  <si>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</si>
  <si>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</si>
  <si>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</si>
  <si>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</si>
  <si>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</si>
  <si>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</si>
  <si>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</si>
  <si>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</si>
  <si>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</si>
  <si>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</si>
  <si>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</si>
  <si>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</si>
  <si>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</si>
  <si>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</si>
  <si>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</si>
  <si>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</si>
  <si>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</si>
  <si>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</si>
  <si>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</si>
  <si>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</si>
  <si>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</si>
  <si>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</si>
  <si>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</si>
  <si>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</si>
  <si>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</si>
  <si>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</si>
  <si>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</si>
  <si>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</si>
  <si>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</si>
  <si>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</si>
  <si>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</si>
  <si>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</si>
  <si>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</si>
  <si>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</si>
  <si>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</si>
  <si>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</si>
  <si>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</si>
  <si>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</si>
  <si>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</si>
  <si>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</si>
  <si>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</si>
  <si>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</si>
  <si>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</si>
  <si>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</si>
  <si>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</si>
  <si>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</si>
  <si>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</si>
  <si>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</si>
  <si>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</si>
  <si>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</si>
  <si>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</si>
  <si>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</si>
  <si>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</si>
  <si>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</si>
  <si>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</si>
  <si>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</si>
  <si>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</si>
  <si>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</si>
  <si>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</si>
  <si>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</si>
  <si>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</si>
  <si>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</si>
  <si>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</si>
  <si>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</si>
  <si>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</si>
  <si>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</si>
  <si>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</si>
  <si>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</si>
  <si>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</si>
  <si>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</si>
  <si>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</si>
  <si>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</si>
  <si>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</si>
  <si>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</si>
  <si>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</si>
  <si>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</si>
  <si>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</si>
  <si>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</si>
  <si>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</si>
  <si>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</si>
  <si>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</si>
  <si>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</si>
  <si>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</si>
  <si>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</si>
  <si>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</si>
  <si>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</si>
  <si>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</si>
  <si>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</si>
  <si>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</si>
  <si>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</si>
  <si>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</si>
  <si>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</si>
  <si>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</si>
  <si>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</si>
  <si>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</si>
  <si>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</si>
  <si>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</si>
  <si>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</si>
  <si>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</si>
  <si>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</si>
  <si>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</si>
  <si>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</si>
  <si>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</si>
  <si>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</si>
  <si>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</si>
  <si>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</si>
  <si>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</si>
  <si>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</si>
  <si>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</si>
  <si>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</si>
  <si>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</si>
  <si>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</si>
  <si>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</si>
  <si>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</si>
  <si>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</si>
  <si>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</si>
  <si>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</si>
  <si>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</si>
  <si>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</si>
  <si>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</si>
  <si>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</si>
  <si>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</si>
  <si>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</si>
  <si>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</si>
  <si>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</si>
  <si>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</si>
  <si>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</si>
  <si>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</si>
  <si>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</si>
  <si>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</si>
  <si>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</si>
  <si>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</si>
  <si>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</si>
  <si>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</si>
  <si>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</si>
  <si>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</si>
  <si>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</si>
  <si>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</si>
  <si>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</si>
  <si>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</si>
  <si>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</si>
  <si>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</si>
  <si>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</si>
  <si>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</si>
  <si>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</si>
  <si>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</si>
  <si>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</si>
  <si>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</si>
  <si>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</si>
  <si>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</si>
  <si>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</si>
  <si>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</si>
  <si>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</si>
  <si>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</si>
  <si>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</si>
  <si>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</si>
  <si>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</si>
  <si>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</si>
  <si>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</si>
  <si>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</si>
  <si>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</si>
  <si>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</si>
  <si>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</si>
  <si>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</si>
  <si>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</si>
  <si>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</si>
  <si>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</si>
  <si>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</si>
  <si>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</si>
  <si>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</si>
  <si>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</si>
  <si>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</si>
  <si>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</si>
  <si>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</si>
  <si>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</si>
  <si>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</si>
  <si>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</si>
  <si>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</si>
  <si>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</si>
  <si>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</si>
  <si>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</si>
  <si>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</si>
  <si>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</si>
  <si>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</si>
  <si>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</si>
  <si>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</si>
  <si>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</si>
  <si>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</si>
  <si>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</si>
  <si>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</si>
  <si>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</si>
  <si>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</si>
  <si>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</si>
  <si>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</si>
  <si>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</si>
  <si>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</si>
  <si>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</si>
  <si>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</si>
  <si>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</si>
  <si>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</si>
  <si>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</si>
  <si>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</si>
  <si>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</si>
  <si>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</si>
  <si>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</si>
  <si>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</si>
  <si>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</si>
  <si>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</si>
  <si>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</si>
  <si>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</si>
  <si>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</si>
  <si>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</si>
  <si>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</si>
  <si>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</si>
  <si>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</si>
  <si>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</si>
  <si>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</si>
  <si>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</si>
  <si>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</si>
  <si>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</si>
  <si>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</si>
  <si>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</si>
  <si>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</si>
  <si>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</si>
  <si>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</si>
  <si>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</si>
  <si>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</si>
  <si>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</si>
  <si>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</si>
  <si>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</si>
  <si>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</si>
  <si>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</si>
  <si>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</si>
  <si>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</si>
  <si>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</si>
  <si>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</si>
  <si>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</si>
  <si>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</si>
  <si>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</si>
  <si>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</si>
  <si>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</si>
  <si>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</si>
  <si>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</si>
  <si>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</si>
  <si>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</si>
  <si>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</si>
  <si>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</si>
  <si>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</si>
  <si>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</si>
  <si>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</si>
  <si>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</si>
  <si>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</si>
  <si>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</si>
  <si>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</si>
  <si>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</si>
  <si>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</si>
  <si>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</si>
  <si>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</si>
  <si>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</si>
  <si>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</si>
  <si>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</si>
  <si>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</si>
  <si>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</si>
  <si>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</si>
  <si>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</si>
  <si>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</si>
  <si>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</si>
  <si>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</si>
  <si>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</si>
  <si>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</si>
  <si>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</si>
  <si>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</si>
  <si>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</si>
  <si>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</si>
  <si>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</si>
  <si>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</si>
  <si>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</si>
  <si>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</si>
  <si>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</si>
  <si>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</si>
  <si>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</si>
  <si>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</si>
  <si>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</si>
  <si>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</si>
  <si>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</si>
  <si>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</si>
  <si>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</si>
  <si>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</si>
  <si>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</si>
  <si>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</si>
  <si>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</si>
  <si>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</si>
  <si>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</si>
  <si>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</si>
  <si>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</si>
  <si>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</si>
  <si>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</si>
  <si>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</si>
  <si>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</si>
  <si>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</si>
  <si>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</si>
  <si>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</si>
  <si>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</si>
  <si>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</si>
  <si>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</si>
  <si>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</si>
  <si>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</si>
  <si>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</si>
  <si>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</si>
  <si>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</si>
  <si>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</si>
  <si>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</si>
  <si>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</si>
  <si>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</si>
  <si>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</si>
  <si>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</si>
  <si>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</si>
  <si>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</si>
  <si>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</si>
  <si>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</si>
  <si>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</si>
  <si>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</si>
  <si>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</si>
  <si>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</si>
  <si>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</si>
  <si>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</si>
  <si>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</si>
  <si>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</si>
  <si>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</si>
  <si>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</si>
  <si>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</si>
  <si>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</si>
  <si>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</si>
  <si>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</si>
  <si>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</si>
  <si>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</si>
  <si>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</si>
  <si>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</si>
  <si>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</si>
  <si>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</si>
  <si>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</si>
  <si>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</si>
  <si>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</si>
  <si>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</si>
  <si>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</si>
  <si>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</si>
  <si>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</si>
  <si>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</si>
  <si>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</si>
  <si>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</si>
  <si>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</si>
  <si>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</si>
  <si>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</si>
  <si>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</si>
  <si>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</si>
  <si>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</si>
  <si>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</si>
  <si>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</si>
  <si>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</si>
  <si>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</si>
  <si>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</si>
  <si>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</si>
  <si>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</si>
  <si>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</si>
  <si>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</si>
  <si>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</si>
  <si>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</si>
  <si>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</si>
  <si>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</si>
  <si>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</si>
  <si>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</si>
  <si>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</si>
  <si>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</si>
  <si>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</si>
  <si>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</si>
  <si>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</si>
  <si>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</si>
  <si>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</si>
  <si>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</si>
  <si>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</si>
  <si>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</si>
  <si>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</si>
  <si>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</si>
  <si>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</si>
  <si>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</si>
  <si>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</si>
  <si>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</si>
  <si>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</si>
  <si>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</si>
  <si>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</si>
  <si>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</si>
  <si>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</si>
  <si>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</si>
  <si>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</si>
  <si>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</si>
  <si>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</si>
  <si>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</si>
  <si>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</si>
  <si>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</si>
  <si>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</si>
  <si>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</si>
  <si>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</si>
  <si>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</si>
  <si>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</si>
  <si>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</si>
  <si>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</si>
  <si>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</si>
  <si>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</si>
  <si>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</si>
  <si>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</si>
  <si>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</si>
  <si>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</si>
  <si>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</si>
  <si>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</si>
  <si>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</si>
  <si>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</si>
  <si>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</si>
  <si>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</si>
  <si>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</si>
  <si>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</si>
  <si>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</si>
  <si>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</si>
  <si>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</si>
  <si>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</si>
  <si>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</si>
  <si>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</si>
  <si>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</si>
  <si>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</si>
  <si>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</si>
  <si>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</si>
  <si>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</si>
  <si>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</si>
  <si>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</si>
  <si>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</si>
  <si>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</si>
  <si>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</si>
  <si>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</si>
  <si>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</si>
  <si>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</si>
  <si>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</si>
  <si>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</si>
  <si>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</si>
  <si>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</si>
  <si>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</si>
  <si>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</si>
  <si>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</si>
  <si>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</si>
  <si>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</si>
  <si>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</si>
  <si>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</si>
  <si>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</si>
  <si>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</si>
  <si>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</si>
  <si>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</si>
  <si>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</si>
  <si>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</si>
  <si>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</si>
  <si>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</si>
  <si>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</si>
  <si>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</si>
  <si>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</si>
  <si>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</si>
  <si>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</si>
  <si>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</si>
  <si>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</si>
  <si>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</si>
  <si>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</si>
  <si>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</si>
  <si>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</si>
  <si>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</si>
  <si>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</si>
  <si>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</si>
  <si>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</si>
  <si>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</si>
  <si>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</si>
  <si>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</si>
  <si>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</si>
  <si>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</si>
  <si>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</si>
  <si>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</si>
  <si>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</si>
  <si>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</si>
  <si>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</si>
  <si>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</si>
  <si>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</si>
  <si>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</si>
  <si>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</si>
  <si>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</si>
  <si>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</si>
  <si>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</si>
  <si>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</si>
  <si>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</si>
  <si>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</si>
  <si>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</si>
  <si>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</si>
  <si>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</si>
  <si>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</si>
  <si>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</si>
  <si>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</si>
  <si>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</si>
  <si>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</si>
  <si>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</si>
  <si>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</si>
  <si>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</si>
  <si>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</si>
  <si>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</si>
  <si>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</si>
  <si>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</si>
  <si>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</si>
  <si>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</si>
  <si>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</si>
  <si>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</si>
  <si>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</si>
  <si>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</si>
  <si>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</si>
  <si>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</si>
  <si>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</si>
  <si>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</si>
  <si>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</si>
  <si>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</si>
  <si>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</si>
  <si>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</si>
  <si>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</si>
  <si>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</si>
  <si>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</si>
  <si>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</si>
  <si>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</si>
  <si>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</si>
  <si>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</si>
  <si>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</si>
  <si>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</si>
  <si>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</si>
  <si>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</si>
  <si>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</si>
  <si>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</si>
  <si>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</si>
  <si>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</si>
  <si>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</si>
  <si>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</si>
  <si>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</si>
  <si>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</si>
  <si>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</si>
  <si>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</si>
  <si>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</si>
  <si>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</si>
  <si>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</si>
  <si>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</si>
  <si>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</si>
  <si>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</si>
  <si>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</si>
  <si>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</si>
  <si>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</si>
  <si>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</si>
  <si>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</si>
  <si>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</si>
  <si>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</si>
  <si>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</si>
  <si>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</si>
  <si>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</si>
  <si>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</si>
  <si>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</si>
  <si>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</si>
  <si>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</si>
  <si>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</si>
  <si>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</si>
  <si>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</si>
  <si>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</si>
  <si>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</si>
  <si>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</si>
  <si>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</si>
  <si>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</si>
  <si>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</si>
  <si>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</si>
  <si>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</si>
  <si>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</si>
  <si>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</si>
  <si>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</si>
  <si>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</si>
  <si>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</si>
  <si>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</si>
  <si>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</si>
  <si>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</si>
  <si>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</si>
  <si>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</si>
  <si>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</si>
  <si>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</si>
  <si>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</si>
  <si>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</si>
  <si>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</si>
  <si>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</si>
  <si>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</si>
  <si>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</si>
  <si>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</si>
  <si>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</si>
  <si>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</si>
  <si>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</si>
  <si>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</si>
  <si>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</si>
  <si>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</si>
  <si>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</si>
  <si>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</si>
  <si>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</si>
  <si>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</si>
  <si>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</si>
  <si>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</si>
  <si>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</si>
  <si>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</si>
  <si>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</si>
  <si>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</si>
  <si>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</si>
  <si>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</si>
  <si>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</si>
  <si>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</si>
  <si>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</si>
  <si>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</si>
  <si>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</si>
  <si>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</si>
  <si>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</si>
  <si>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</si>
  <si>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</si>
  <si>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</si>
  <si>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</si>
  <si>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</si>
  <si>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</si>
  <si>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</si>
  <si>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</si>
  <si>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</si>
  <si>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</si>
  <si>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</si>
  <si>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</si>
  <si>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</si>
  <si>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</si>
  <si>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</si>
  <si>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</si>
  <si>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</si>
  <si>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</si>
  <si>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</si>
  <si>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</si>
  <si>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</si>
  <si>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</si>
  <si>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</si>
  <si>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</si>
  <si>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</si>
  <si>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</si>
  <si>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</si>
  <si>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</si>
  <si>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</si>
  <si>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</si>
  <si>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</si>
  <si>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</si>
  <si>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</si>
  <si>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</si>
  <si>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</si>
  <si>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</si>
  <si>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</si>
  <si>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</si>
  <si>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</si>
  <si>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</si>
  <si>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</si>
  <si>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</si>
  <si>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</si>
  <si>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</si>
  <si>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</si>
  <si>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</si>
  <si>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</si>
  <si>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</si>
  <si>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</si>
  <si>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</si>
  <si>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</si>
  <si>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</si>
  <si>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</si>
  <si>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</si>
  <si>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</si>
  <si>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</si>
  <si>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</si>
  <si>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</si>
  <si>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</si>
  <si>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</si>
  <si>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</si>
  <si>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</si>
  <si>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</si>
  <si>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</si>
  <si>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</si>
  <si>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</si>
  <si>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</si>
  <si>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</si>
  <si>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</si>
  <si>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</si>
  <si>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</si>
  <si>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</si>
  <si>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</si>
  <si>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</si>
  <si>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</si>
  <si>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</si>
  <si>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</si>
  <si>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</si>
  <si>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</si>
  <si>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</si>
  <si>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</si>
  <si>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</si>
  <si>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</si>
  <si>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</si>
  <si>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</si>
  <si>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</si>
  <si>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</si>
  <si>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</si>
  <si>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</si>
  <si>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</si>
  <si>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</si>
  <si>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</si>
  <si>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</si>
  <si>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</si>
  <si>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</si>
  <si>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</si>
  <si>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</si>
  <si>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</si>
  <si>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</si>
  <si>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</si>
  <si>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</si>
  <si>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</si>
  <si>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</si>
  <si>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</si>
  <si>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</si>
  <si>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</si>
  <si>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</si>
  <si>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</si>
  <si>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</si>
  <si>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</si>
  <si>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</si>
  <si>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</si>
  <si>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</si>
  <si>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</si>
  <si>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</si>
  <si>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</si>
  <si>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</si>
  <si>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</si>
  <si>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</si>
  <si>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</si>
  <si>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</si>
  <si>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</si>
  <si>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</si>
  <si>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</si>
  <si>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</si>
  <si>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</si>
  <si>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</si>
  <si>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</si>
  <si>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</si>
  <si>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</si>
  <si>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</si>
  <si>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</si>
  <si>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</si>
  <si>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</si>
  <si>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</si>
  <si>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</si>
  <si>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</si>
  <si>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</si>
  <si>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</si>
  <si>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</si>
  <si>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</si>
  <si>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</si>
  <si>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</si>
  <si>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</si>
  <si>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</si>
  <si>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</si>
  <si>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</si>
  <si>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</si>
  <si>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</si>
  <si>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</si>
  <si>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</si>
  <si>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</si>
  <si>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</si>
  <si>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</si>
  <si>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</si>
  <si>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</si>
  <si>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</si>
  <si>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</si>
  <si>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</si>
  <si>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</si>
  <si>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</si>
  <si>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</si>
  <si>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</si>
  <si>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</si>
  <si>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</si>
  <si>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</si>
  <si>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</si>
  <si>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</si>
  <si>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</si>
  <si>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</si>
  <si>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</si>
  <si>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</si>
  <si>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</si>
  <si>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</si>
  <si>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</si>
  <si>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</si>
  <si>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</si>
  <si>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</si>
  <si>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</si>
  <si>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</si>
  <si>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</si>
  <si>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</si>
  <si>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</si>
  <si>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</si>
  <si>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</si>
  <si>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</si>
  <si>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</si>
  <si>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</si>
  <si>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</si>
  <si>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</si>
  <si>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</si>
  <si>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</si>
  <si>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</si>
  <si>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</si>
  <si>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</si>
  <si>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</si>
  <si>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</si>
  <si>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</si>
  <si>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</si>
  <si>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</si>
  <si>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</si>
  <si>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</si>
  <si>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</si>
  <si>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</si>
  <si>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</si>
  <si>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</si>
  <si>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</si>
  <si>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</si>
  <si>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</si>
  <si>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</si>
  <si>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</si>
  <si>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</si>
  <si>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</si>
  <si>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</si>
  <si>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</si>
  <si>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</si>
  <si>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</si>
  <si>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</si>
  <si>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</si>
  <si>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</si>
  <si>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</si>
  <si>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</si>
  <si>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</si>
  <si>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</si>
  <si>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</si>
  <si>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</si>
  <si>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</si>
  <si>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</si>
  <si>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</si>
  <si>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</si>
  <si>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</si>
  <si>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</si>
  <si>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</si>
  <si>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</si>
  <si>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</si>
  <si>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</si>
  <si>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</si>
  <si>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</si>
  <si>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</si>
  <si>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</si>
  <si>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</si>
  <si>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</si>
  <si>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</si>
  <si>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</si>
  <si>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</si>
  <si>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</si>
  <si>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</si>
  <si>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</si>
  <si>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</si>
  <si>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</si>
  <si>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</si>
  <si>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</si>
  <si>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</si>
  <si>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</si>
  <si>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</si>
  <si>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</si>
  <si>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</si>
  <si>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</si>
  <si>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</si>
  <si>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</si>
  <si>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</si>
  <si>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</si>
  <si>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</si>
  <si>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</si>
  <si>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</si>
  <si>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</si>
  <si>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</si>
  <si>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</si>
  <si>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</si>
  <si>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</si>
  <si>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</si>
  <si>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</si>
  <si>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</si>
  <si>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</si>
  <si>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</si>
  <si>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</si>
  <si>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</si>
  <si>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</si>
  <si>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</si>
  <si>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</si>
  <si>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</si>
  <si>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</si>
  <si>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</si>
  <si>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</si>
  <si>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</si>
  <si>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</si>
  <si>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</si>
  <si>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</si>
  <si>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</si>
  <si>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</si>
  <si>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</si>
  <si>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</si>
  <si>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</si>
  <si>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</si>
  <si>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</si>
  <si>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</si>
  <si>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</si>
  <si>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</si>
  <si>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</si>
  <si>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</si>
  <si>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</si>
  <si>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</si>
  <si>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</si>
  <si>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</si>
  <si>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</si>
  <si>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</si>
  <si>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</si>
  <si>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</si>
  <si>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</si>
  <si>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</si>
  <si>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</si>
  <si>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</si>
  <si>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</si>
  <si>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</si>
  <si>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</si>
  <si>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</si>
  <si>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</si>
  <si>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</si>
  <si>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</si>
  <si>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</si>
  <si>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</si>
  <si>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</si>
  <si>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</si>
  <si>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</si>
  <si>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</si>
  <si>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</si>
  <si>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</si>
  <si>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</si>
  <si>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</si>
  <si>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</si>
  <si>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</si>
  <si>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</si>
  <si>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</si>
  <si>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</si>
  <si>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</si>
  <si>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</si>
  <si>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</si>
  <si>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</si>
  <si>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</si>
  <si>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</si>
  <si>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</si>
  <si>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</si>
  <si>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</si>
  <si>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</si>
  <si>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</si>
  <si>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</si>
  <si>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</si>
  <si>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</si>
  <si>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</si>
  <si>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</si>
  <si>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</si>
  <si>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</si>
  <si>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</si>
  <si>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</si>
  <si>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</si>
  <si>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</si>
  <si>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</si>
  <si>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</si>
  <si>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</si>
  <si>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</si>
  <si>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</si>
  <si>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</si>
  <si>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</si>
  <si>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</si>
  <si>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</si>
  <si>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</si>
  <si>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</si>
  <si>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</si>
  <si>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</si>
  <si>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</si>
  <si>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</si>
  <si>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</si>
  <si>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</si>
  <si>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</si>
  <si>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</si>
  <si>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</si>
  <si>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</si>
  <si>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</si>
  <si>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</si>
  <si>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</si>
  <si>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</si>
  <si>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</si>
  <si>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</si>
  <si>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</si>
  <si>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</si>
  <si>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</si>
  <si>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</si>
  <si>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</si>
  <si>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</si>
  <si>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</si>
  <si>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</si>
  <si>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</si>
  <si>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</si>
  <si>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</si>
  <si>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</si>
  <si>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</si>
  <si>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</si>
  <si>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</si>
  <si>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</si>
  <si>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</si>
  <si>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</si>
  <si>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</si>
  <si>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</si>
  <si>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</si>
  <si>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</si>
  <si>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</si>
  <si>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</si>
  <si>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</si>
  <si>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</si>
  <si>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</si>
  <si>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</si>
  <si>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</si>
  <si>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</si>
  <si>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</si>
  <si>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</si>
  <si>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</si>
  <si>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</si>
  <si>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</si>
  <si>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</si>
  <si>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</si>
  <si>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</si>
  <si>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</si>
  <si>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</si>
  <si>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</si>
  <si>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</si>
  <si>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</si>
  <si>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</si>
  <si>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</si>
  <si>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</si>
  <si>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</si>
  <si>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</si>
  <si>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</si>
  <si>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</si>
  <si>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</si>
  <si>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</si>
  <si>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</si>
  <si>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</si>
  <si>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</si>
  <si>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</si>
  <si>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</si>
  <si>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</si>
  <si>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</si>
  <si>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</si>
  <si>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</si>
  <si>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</si>
  <si>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</si>
  <si>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</si>
  <si>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</si>
  <si>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</si>
  <si>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</si>
  <si>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</si>
  <si>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</si>
  <si>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</si>
  <si>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</si>
  <si>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</si>
  <si>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</si>
  <si>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</si>
  <si>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</si>
  <si>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</si>
  <si>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</si>
  <si>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</si>
  <si>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</si>
  <si>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</si>
  <si>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</si>
  <si>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</si>
  <si>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</si>
  <si>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</si>
  <si>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</si>
  <si>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</si>
  <si>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</si>
  <si>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</si>
  <si>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</si>
  <si>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</si>
  <si>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</si>
  <si>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</si>
  <si>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</si>
  <si>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</si>
  <si>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</si>
  <si>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</si>
  <si>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</si>
  <si>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</si>
  <si>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</si>
  <si>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</si>
  <si>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</si>
  <si>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</si>
  <si>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</si>
  <si>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</si>
  <si>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</si>
  <si>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</si>
  <si>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</si>
  <si>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</si>
  <si>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</si>
  <si>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</si>
  <si>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</si>
  <si>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</si>
  <si>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</si>
  <si>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</si>
  <si>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</si>
  <si>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</si>
  <si>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</si>
  <si>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</si>
  <si>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</si>
  <si>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</si>
  <si>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</si>
  <si>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</si>
  <si>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</si>
  <si>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</si>
  <si>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</si>
  <si>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</si>
  <si>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</si>
  <si>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</si>
  <si>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</si>
  <si>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</si>
  <si>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</si>
  <si>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</si>
  <si>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</si>
  <si>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</si>
  <si>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</si>
  <si>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</si>
  <si>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</si>
  <si>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</si>
  <si>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</si>
  <si>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</si>
  <si>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</si>
  <si>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</si>
  <si>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</si>
  <si>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</si>
  <si>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</si>
  <si>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</si>
  <si>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</si>
  <si>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</si>
  <si>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</si>
  <si>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</si>
  <si>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</si>
  <si>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</si>
  <si>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</si>
  <si>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</si>
  <si>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</si>
  <si>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</si>
  <si>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</si>
  <si>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</si>
  <si>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</si>
  <si>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</si>
  <si>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</si>
  <si>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</si>
  <si>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</si>
  <si>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</si>
  <si>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</si>
  <si>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</si>
  <si>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</si>
  <si>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</si>
  <si>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</si>
  <si>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</si>
  <si>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</si>
  <si>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</si>
  <si>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</si>
  <si>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</si>
  <si>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</si>
  <si>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</si>
  <si>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</si>
  <si>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</si>
  <si>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</si>
  <si>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</si>
  <si>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</si>
  <si>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</si>
  <si>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</si>
  <si>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</si>
  <si>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</si>
  <si>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</si>
  <si>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</si>
  <si>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</si>
  <si>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</si>
  <si>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</si>
  <si>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</si>
  <si>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</si>
  <si>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</si>
  <si>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</si>
  <si>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</si>
  <si>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</si>
  <si>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</si>
  <si>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</si>
  <si>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</si>
  <si>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</si>
  <si>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</si>
  <si>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</si>
  <si>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</si>
  <si>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</si>
  <si>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</si>
  <si>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</si>
  <si>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</si>
  <si>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</si>
  <si>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</si>
  <si>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</si>
  <si>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</si>
  <si>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</si>
  <si>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</si>
  <si>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</si>
  <si>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</si>
  <si>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</si>
  <si>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</si>
  <si>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</si>
  <si>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</si>
  <si>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</si>
  <si>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</si>
  <si>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</si>
  <si>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</si>
  <si>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</si>
  <si>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</si>
  <si>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</si>
  <si>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</si>
  <si>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</si>
  <si>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</si>
  <si>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</si>
  <si>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</si>
  <si>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</si>
  <si>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</si>
  <si>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</si>
  <si>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</si>
  <si>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</si>
  <si>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</si>
  <si>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</si>
  <si>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</si>
  <si>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</si>
  <si>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</si>
  <si>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</si>
  <si>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</si>
  <si>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</si>
  <si>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</si>
  <si>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</si>
  <si>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</si>
  <si>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</si>
  <si>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</si>
  <si>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</si>
  <si>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</si>
  <si>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</si>
  <si>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</si>
  <si>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</si>
  <si>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</si>
  <si>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</si>
  <si>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</si>
  <si>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</si>
  <si>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</si>
  <si>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</si>
  <si>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</si>
  <si>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</si>
  <si>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</si>
  <si>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</si>
  <si>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</si>
  <si>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</si>
  <si>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</si>
  <si>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</si>
  <si>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</si>
  <si>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</si>
  <si>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</si>
  <si>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</si>
  <si>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</si>
  <si>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</si>
  <si>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</si>
  <si>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</si>
  <si>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</si>
  <si>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</si>
  <si>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</si>
  <si>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</si>
  <si>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</si>
  <si>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</si>
  <si>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</si>
  <si>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</si>
  <si>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</si>
  <si>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</si>
  <si>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</si>
  <si>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</si>
  <si>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</si>
  <si>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</si>
  <si>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</si>
  <si>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</si>
  <si>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</si>
  <si>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</si>
  <si>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</si>
  <si>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</si>
  <si>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</si>
  <si>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</si>
  <si>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</si>
  <si>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</si>
  <si>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</si>
  <si>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</si>
  <si>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</si>
  <si>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</si>
  <si>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</si>
  <si>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</si>
  <si>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</si>
  <si>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</si>
  <si>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</si>
  <si>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</si>
  <si>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</si>
  <si>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</si>
  <si>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</si>
  <si>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</si>
  <si>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</si>
  <si>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</si>
  <si>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</si>
  <si>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</si>
  <si>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</si>
  <si>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</si>
  <si>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</si>
  <si>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</si>
  <si>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</si>
  <si>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</si>
  <si>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</si>
  <si>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</si>
  <si>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</si>
  <si>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</si>
  <si>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</si>
  <si>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</si>
  <si>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</si>
  <si>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</si>
  <si>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</si>
  <si>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</si>
  <si>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</si>
  <si>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</si>
  <si>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</si>
  <si>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</si>
  <si>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</si>
  <si>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</si>
  <si>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</si>
  <si>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</si>
  <si>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</si>
  <si>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</si>
  <si>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</si>
  <si>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</si>
  <si>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</si>
  <si>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</si>
  <si>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</si>
  <si>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</si>
  <si>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</si>
  <si>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</si>
  <si>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</si>
  <si>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</si>
  <si>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</si>
  <si>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</si>
  <si>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</si>
  <si>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</si>
  <si>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</si>
  <si>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</si>
  <si>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</si>
  <si>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</si>
  <si>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</si>
  <si>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</si>
  <si>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</si>
  <si>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</si>
  <si>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</si>
  <si>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</si>
  <si>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</si>
  <si>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</si>
  <si>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</si>
  <si>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</si>
  <si>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</si>
  <si>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</si>
  <si>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</si>
  <si>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</si>
  <si>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</si>
  <si>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</si>
  <si>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</si>
  <si>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</si>
  <si>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</si>
  <si>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</si>
  <si>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</si>
  <si>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</si>
  <si>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</si>
  <si>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</si>
  <si>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</si>
  <si>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</si>
  <si>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</si>
  <si>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</si>
  <si>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</si>
  <si>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</si>
  <si>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</si>
  <si>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</si>
  <si>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</si>
  <si>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</si>
  <si>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</si>
  <si>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</si>
  <si>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</si>
  <si>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</si>
  <si>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</si>
  <si>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</si>
  <si>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</si>
  <si>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</si>
  <si>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</si>
  <si>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</si>
  <si>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</si>
  <si>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</si>
  <si>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</si>
  <si>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</si>
  <si>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</si>
  <si>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</si>
  <si>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</si>
  <si>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</si>
  <si>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</si>
  <si>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</si>
  <si>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</si>
  <si>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</si>
  <si>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</si>
  <si>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</si>
  <si>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</si>
  <si>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</si>
  <si>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</si>
  <si>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</si>
  <si>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</si>
  <si>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</si>
  <si>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</si>
  <si>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</si>
  <si>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</si>
  <si>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</si>
  <si>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</si>
  <si>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</si>
  <si>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</si>
  <si>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</si>
  <si>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</si>
  <si>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</si>
  <si>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</si>
  <si>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</si>
  <si>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</si>
  <si>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</si>
  <si>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</si>
  <si>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</si>
  <si>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</si>
  <si>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</si>
  <si>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</si>
  <si>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</si>
  <si>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</si>
  <si>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</si>
  <si>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</si>
  <si>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</si>
  <si>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</si>
  <si>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</si>
  <si>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</si>
  <si>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</si>
  <si>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</si>
  <si>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</si>
  <si>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</si>
  <si>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</si>
  <si>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</si>
  <si>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</si>
  <si>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</si>
  <si>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</si>
  <si>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</si>
  <si>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</si>
  <si>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</si>
  <si>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</si>
  <si>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</si>
  <si>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</si>
  <si>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</si>
  <si>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</si>
  <si>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</si>
  <si>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</si>
  <si>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</si>
  <si>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</si>
  <si>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</si>
  <si>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</si>
  <si>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</si>
  <si>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</si>
  <si>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</si>
  <si>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</si>
  <si>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</si>
  <si>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</si>
  <si>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</si>
  <si>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</si>
  <si>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</si>
  <si>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</si>
  <si>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</si>
  <si>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</si>
  <si>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</si>
  <si>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</si>
  <si>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</si>
  <si>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</si>
  <si>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</si>
  <si>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</si>
  <si>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</si>
  <si>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</si>
  <si>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</si>
  <si>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</si>
  <si>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</si>
  <si>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</si>
  <si>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</si>
  <si>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</si>
  <si>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</si>
  <si>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</si>
  <si>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</si>
  <si>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</si>
  <si>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</si>
  <si>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</si>
  <si>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</si>
  <si>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</si>
  <si>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</si>
  <si>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</si>
  <si>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</si>
  <si>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</si>
  <si>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</si>
  <si>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</si>
  <si>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</si>
  <si>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</si>
  <si>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</si>
  <si>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</si>
  <si>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</si>
  <si>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</si>
  <si>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</si>
  <si>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</si>
  <si>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</si>
  <si>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</si>
  <si>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</si>
  <si>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</si>
  <si>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</si>
  <si>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</si>
  <si>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</si>
  <si>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</si>
  <si>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</si>
  <si>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</si>
  <si>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</si>
  <si>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</si>
  <si>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</si>
  <si>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</si>
  <si>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</si>
  <si>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</si>
  <si>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</si>
  <si>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</si>
  <si>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</si>
  <si>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</si>
  <si>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</si>
  <si>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</si>
  <si>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</si>
  <si>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</si>
  <si>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</si>
  <si>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</si>
  <si>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</si>
  <si>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</si>
  <si>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</si>
  <si>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</si>
  <si>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</si>
  <si>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</si>
  <si>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</si>
  <si>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</si>
  <si>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</si>
  <si>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</si>
  <si>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</si>
  <si>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</si>
  <si>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</si>
  <si>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</si>
  <si>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</si>
  <si>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</si>
  <si>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</si>
  <si>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</si>
  <si>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</si>
  <si>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</si>
  <si>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</si>
  <si>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</si>
  <si>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</si>
  <si>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</si>
  <si>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</si>
  <si>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</si>
  <si>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</si>
  <si>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</si>
  <si>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</si>
  <si>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</si>
  <si>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</si>
  <si>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</si>
  <si>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</si>
  <si>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</si>
  <si>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</si>
  <si>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</si>
  <si>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</si>
  <si>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</si>
  <si>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</si>
  <si>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</si>
  <si>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</si>
  <si>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</si>
  <si>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</si>
  <si>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</si>
  <si>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</si>
  <si>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</si>
  <si>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</si>
  <si>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</si>
  <si>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</si>
  <si>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</si>
  <si>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</si>
  <si>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</si>
  <si>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</si>
  <si>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</si>
  <si>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</si>
  <si>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</si>
  <si>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</si>
  <si>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</si>
  <si>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</si>
  <si>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</si>
  <si>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</si>
  <si>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</si>
  <si>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</si>
  <si>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</si>
  <si>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</si>
  <si>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</si>
  <si>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</si>
  <si>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</si>
  <si>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</si>
  <si>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</si>
  <si>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</si>
  <si>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</si>
  <si>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</si>
  <si>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</si>
  <si>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</si>
  <si>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</si>
  <si>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</si>
  <si>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</si>
  <si>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</si>
  <si>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</si>
  <si>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</si>
  <si>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</si>
  <si>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</si>
  <si>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</si>
  <si>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</si>
  <si>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</si>
  <si>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</si>
  <si>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</si>
  <si>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</si>
  <si>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</si>
  <si>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</si>
  <si>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</si>
  <si>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</si>
  <si>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</si>
  <si>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</si>
  <si>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</si>
  <si>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</si>
  <si>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</si>
  <si>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</si>
  <si>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</si>
  <si>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</si>
  <si>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</si>
  <si>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</si>
  <si>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</si>
  <si>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</si>
  <si>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</si>
  <si>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</si>
  <si>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</si>
  <si>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</si>
  <si>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</si>
  <si>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</si>
  <si>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</si>
  <si>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</si>
  <si>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</si>
  <si>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</si>
  <si>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</si>
  <si>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</si>
  <si>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</si>
  <si>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</si>
  <si>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</si>
  <si>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</si>
  <si>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</si>
  <si>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</si>
  <si>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</si>
  <si>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</si>
  <si>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</si>
  <si>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</si>
  <si>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</si>
  <si>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</si>
  <si>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</si>
  <si>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</si>
  <si>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</si>
  <si>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</si>
  <si>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</si>
  <si>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</si>
  <si>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</si>
  <si>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</si>
  <si>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</si>
  <si>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</si>
  <si>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</si>
  <si>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</si>
  <si>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</si>
  <si>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</si>
  <si>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</si>
  <si>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</si>
  <si>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</si>
  <si>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</si>
  <si>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</si>
  <si>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</si>
  <si>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</si>
  <si>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</si>
  <si>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</si>
  <si>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</si>
  <si>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</si>
  <si>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</si>
  <si>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</si>
  <si>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</si>
  <si>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</si>
  <si>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</si>
  <si>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</si>
  <si>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</si>
  <si>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</si>
  <si>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</si>
  <si>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</si>
  <si>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</si>
  <si>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</si>
  <si>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</si>
  <si>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</si>
  <si>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</si>
  <si>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</si>
  <si>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</si>
  <si>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</si>
  <si>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</si>
  <si>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</si>
  <si>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</si>
  <si>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</si>
  <si>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</si>
  <si>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</si>
  <si>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</si>
  <si>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</si>
  <si>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</si>
  <si>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</si>
  <si>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</si>
  <si>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</si>
  <si>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</si>
  <si>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</si>
  <si>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</si>
  <si>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</si>
  <si>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</si>
  <si>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</si>
  <si>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</si>
  <si>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</si>
  <si>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</si>
  <si>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</si>
  <si>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</si>
  <si>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</si>
  <si>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</si>
  <si>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</si>
  <si>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</si>
  <si>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</si>
  <si>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</si>
  <si>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</si>
  <si>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</si>
  <si>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</si>
  <si>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</si>
  <si>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</si>
  <si>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</si>
  <si>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</si>
  <si>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</si>
  <si>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</si>
  <si>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</si>
  <si>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</si>
  <si>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</si>
  <si>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</si>
  <si>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</si>
  <si>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</si>
  <si>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</si>
  <si>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</si>
  <si>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</si>
  <si>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</si>
  <si>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</si>
  <si>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</si>
  <si>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</si>
  <si>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</si>
  <si>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</si>
  <si>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</si>
  <si>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</si>
  <si>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</si>
  <si>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</si>
  <si>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</si>
  <si>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</si>
  <si>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</si>
  <si>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</si>
  <si>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</si>
  <si>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</si>
  <si>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</si>
  <si>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</si>
  <si>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</si>
  <si>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</si>
  <si>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</si>
  <si>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</si>
  <si>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</si>
  <si>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</si>
  <si>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</si>
  <si>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</si>
  <si>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</si>
  <si>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</si>
  <si>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</si>
  <si>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</si>
  <si>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</si>
  <si>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</si>
  <si>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</si>
  <si>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</si>
  <si>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</si>
  <si>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</si>
  <si>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</si>
  <si>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</si>
  <si>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</si>
  <si>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</si>
  <si>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</si>
  <si>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</si>
  <si>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</si>
  <si>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</si>
  <si>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</si>
  <si>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</si>
  <si>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</si>
  <si>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</si>
  <si>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</si>
  <si>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</si>
  <si>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</si>
  <si>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</si>
  <si>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</si>
  <si>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</si>
  <si>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</si>
  <si>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</si>
  <si>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</si>
  <si>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</si>
  <si>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</si>
  <si>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</si>
  <si>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</si>
  <si>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</si>
  <si>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</si>
  <si>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</si>
  <si>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</si>
  <si>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</si>
  <si>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</si>
  <si>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</si>
  <si>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</si>
  <si>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</si>
  <si>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</si>
  <si>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</si>
  <si>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</si>
  <si>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</si>
  <si>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</si>
  <si>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</si>
  <si>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</si>
  <si>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</si>
  <si>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</si>
  <si>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</si>
  <si>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</si>
  <si>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</si>
  <si>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</si>
  <si>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</si>
  <si>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</si>
  <si>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</si>
  <si>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</si>
  <si>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</si>
  <si>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</si>
  <si>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</si>
  <si>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</si>
  <si>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</si>
  <si>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</si>
  <si>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</si>
  <si>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</si>
  <si>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</si>
  <si>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</si>
  <si>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</si>
  <si>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</si>
  <si>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</si>
  <si>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</si>
  <si>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</si>
  <si>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</si>
  <si>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</si>
  <si>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</si>
  <si>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</si>
  <si>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</si>
  <si>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</si>
  <si>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</si>
  <si>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</si>
  <si>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</si>
  <si>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</si>
  <si>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</si>
  <si>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</si>
  <si>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</si>
  <si>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</si>
  <si>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</si>
  <si>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</si>
  <si>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</si>
  <si>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</si>
  <si>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</si>
  <si>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</si>
  <si>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</si>
  <si>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</si>
  <si>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</si>
  <si>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</si>
  <si>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</si>
  <si>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</si>
  <si>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</si>
  <si>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</si>
  <si>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</si>
  <si>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</si>
  <si>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</si>
  <si>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</si>
  <si>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</si>
  <si>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</si>
  <si>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</si>
  <si>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</si>
  <si>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</si>
  <si>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</si>
  <si>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</si>
  <si>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</si>
  <si>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</si>
  <si>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</si>
  <si>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</si>
  <si>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</si>
  <si>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</si>
  <si>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</si>
  <si>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</si>
  <si>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</si>
  <si>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</si>
  <si>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</si>
  <si>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</si>
  <si>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</si>
  <si>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</si>
  <si>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</si>
  <si>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</si>
  <si>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</si>
  <si>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</si>
  <si>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</si>
  <si>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</si>
  <si>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</si>
  <si>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</si>
  <si>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</si>
  <si>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</si>
  <si>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</si>
  <si>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</si>
  <si>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</si>
  <si>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</si>
  <si>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</si>
  <si>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</si>
  <si>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</si>
  <si>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</si>
  <si>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</si>
  <si>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</si>
  <si>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</si>
  <si>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</si>
  <si>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</si>
  <si>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</si>
  <si>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</si>
  <si>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</si>
  <si>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</si>
  <si>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</si>
  <si>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</si>
  <si>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</si>
  <si>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</si>
  <si>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</si>
  <si>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</si>
  <si>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</si>
  <si>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</si>
  <si>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</si>
  <si>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</si>
  <si>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</si>
  <si>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</si>
  <si>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</si>
  <si>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</si>
  <si>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</si>
  <si>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</si>
  <si>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</si>
  <si>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</si>
  <si>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</si>
  <si>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</si>
  <si>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</si>
  <si>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</si>
  <si>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</si>
  <si>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</si>
  <si>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</si>
  <si>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</si>
  <si>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</si>
  <si>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</si>
  <si>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</si>
  <si>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</si>
  <si>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</si>
  <si>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</si>
  <si>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</si>
  <si>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</si>
  <si>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</si>
  <si>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</si>
  <si>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</si>
  <si>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</si>
  <si>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</si>
  <si>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</si>
  <si>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</si>
  <si>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</si>
  <si>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</si>
  <si>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</si>
  <si>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</si>
  <si>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</si>
  <si>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</si>
  <si>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</si>
  <si>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</si>
  <si>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</si>
  <si>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</si>
  <si>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</si>
  <si>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</si>
  <si>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</si>
  <si>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</si>
  <si>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</si>
  <si>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</si>
  <si>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</si>
  <si>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</si>
  <si>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</si>
  <si>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</si>
  <si>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</si>
  <si>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</si>
  <si>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</si>
  <si>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</si>
  <si>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</si>
  <si>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</si>
  <si>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</si>
  <si>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</si>
  <si>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</si>
  <si>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</si>
  <si>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</si>
  <si>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</si>
  <si>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</si>
  <si>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</si>
  <si>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</si>
  <si>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</si>
  <si>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</si>
  <si>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</si>
  <si>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</si>
  <si>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</si>
  <si>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</si>
  <si>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</si>
  <si>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</si>
  <si>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</si>
  <si>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</si>
  <si>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</si>
  <si>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</si>
  <si>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</si>
  <si>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</si>
  <si>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</si>
  <si>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</si>
  <si>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</si>
  <si>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</si>
  <si>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</si>
  <si>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</si>
  <si>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</si>
  <si>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</si>
  <si>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</si>
  <si>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</si>
  <si>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</si>
  <si>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</si>
  <si>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</si>
  <si>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</si>
  <si>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</si>
  <si>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</si>
  <si>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</si>
  <si>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</si>
  <si>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</si>
  <si>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</si>
  <si>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</si>
  <si>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</si>
  <si>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</si>
  <si>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</si>
  <si>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</si>
  <si>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</si>
  <si>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</si>
  <si>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</si>
  <si>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</si>
  <si>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</si>
  <si>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</si>
  <si>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</si>
  <si>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</si>
  <si>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</si>
  <si>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</si>
  <si>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</si>
  <si>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</si>
  <si>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</si>
  <si>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</si>
  <si>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</si>
  <si>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</si>
  <si>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</si>
  <si>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</si>
  <si>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</si>
  <si>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</si>
  <si>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</si>
  <si>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</si>
  <si>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</si>
  <si>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</si>
  <si>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</si>
  <si>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</si>
  <si>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</si>
  <si>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</si>
  <si>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</si>
  <si>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</si>
  <si>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</si>
  <si>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</si>
  <si>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</si>
  <si>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</si>
  <si>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</si>
  <si>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</si>
  <si>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</si>
  <si>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</si>
  <si>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</si>
  <si>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</si>
  <si>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</si>
  <si>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</si>
  <si>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</si>
  <si>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</si>
  <si>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</si>
  <si>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</si>
  <si>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</si>
  <si>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</si>
  <si>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</si>
  <si>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</si>
  <si>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</si>
  <si>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</si>
  <si>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</si>
  <si>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</si>
  <si>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</si>
  <si>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</si>
  <si>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</si>
  <si>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</si>
  <si>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</si>
  <si>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</si>
  <si>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</si>
  <si>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</si>
  <si>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</si>
  <si>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</si>
  <si>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</si>
  <si>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</si>
  <si>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</si>
  <si>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</si>
  <si>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</si>
  <si>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</si>
  <si>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</si>
  <si>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</si>
  <si>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</si>
  <si>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</si>
  <si>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</si>
  <si>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</si>
  <si>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</si>
  <si>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</si>
  <si>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</si>
  <si>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</si>
  <si>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</si>
  <si>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</si>
  <si>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</si>
  <si>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</si>
  <si>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</si>
  <si>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</si>
  <si>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</si>
  <si>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</si>
  <si>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</si>
  <si>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</si>
  <si>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</si>
  <si>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</si>
  <si>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</si>
  <si>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</si>
  <si>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</si>
  <si>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</si>
  <si>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</si>
  <si>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</si>
  <si>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</si>
  <si>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</si>
  <si>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</si>
  <si>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</si>
  <si>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</si>
  <si>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</si>
  <si>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</si>
  <si>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</si>
  <si>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</si>
  <si>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</si>
  <si>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</si>
  <si>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</si>
  <si>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</si>
  <si>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</si>
  <si>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</si>
  <si>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</si>
  <si>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</si>
  <si>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</si>
  <si>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</si>
  <si>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</si>
  <si>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</si>
  <si>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</si>
  <si>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</si>
  <si>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</si>
  <si>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</si>
  <si>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</si>
  <si>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</si>
  <si>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</si>
  <si>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</si>
  <si>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</si>
  <si>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</si>
  <si>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</si>
  <si>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</si>
  <si>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</si>
  <si>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</si>
  <si>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</si>
  <si>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</si>
  <si>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</si>
  <si>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</si>
  <si>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</si>
  <si>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</si>
  <si>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</si>
  <si>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</si>
  <si>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</si>
  <si>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</si>
  <si>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</si>
  <si>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</si>
  <si>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</si>
  <si>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</si>
  <si>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</si>
  <si>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</si>
  <si>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</si>
  <si>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</si>
  <si>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</si>
  <si>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</si>
  <si>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</si>
  <si>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</si>
  <si>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</si>
  <si>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</si>
  <si>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</si>
  <si>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</si>
  <si>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</si>
  <si>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</si>
  <si>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</si>
  <si>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</si>
  <si>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</si>
  <si>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</si>
  <si>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</si>
  <si>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</si>
  <si>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</si>
  <si>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</si>
  <si>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</si>
  <si>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</si>
  <si>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</si>
  <si>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</si>
  <si>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</si>
  <si>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</si>
  <si>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</si>
  <si>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</si>
  <si>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</si>
  <si>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</si>
  <si>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</si>
  <si>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</si>
  <si>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</si>
  <si>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</si>
  <si>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</si>
  <si>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</si>
  <si>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</si>
  <si>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</si>
  <si>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</si>
  <si>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</si>
  <si>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</si>
  <si>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</si>
  <si>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</si>
  <si>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</si>
  <si>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</si>
  <si>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</si>
  <si>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</si>
  <si>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</si>
  <si>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</si>
  <si>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</si>
  <si>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</si>
  <si>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</si>
  <si>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</si>
  <si>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</si>
  <si>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</si>
  <si>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</si>
  <si>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</si>
  <si>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</si>
  <si>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</si>
  <si>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</si>
  <si>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</si>
  <si>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</si>
  <si>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</si>
  <si>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</si>
  <si>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</si>
  <si>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</si>
  <si>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</si>
  <si>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</si>
  <si>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</si>
  <si>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</si>
  <si>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</si>
  <si>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</si>
  <si>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</si>
  <si>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</si>
  <si>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</si>
  <si>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</si>
  <si>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</si>
  <si>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</si>
  <si>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</si>
  <si>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</si>
  <si>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</si>
  <si>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</si>
  <si>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</si>
  <si>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</si>
  <si>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</si>
  <si>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</si>
  <si>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</si>
  <si>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</si>
  <si>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</si>
  <si>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</si>
  <si>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</si>
  <si>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</si>
  <si>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</si>
  <si>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</si>
  <si>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</si>
  <si>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</si>
  <si>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</si>
  <si>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</si>
  <si>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</si>
  <si>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</si>
  <si>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</si>
  <si>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</si>
  <si>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</si>
  <si>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</si>
  <si>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</si>
  <si>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</si>
  <si>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</si>
  <si>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</si>
  <si>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</si>
  <si>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</si>
  <si>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</si>
  <si>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</si>
  <si>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</si>
  <si>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</si>
  <si>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</si>
  <si>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</si>
  <si>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</si>
  <si>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</si>
  <si>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</si>
  <si>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</si>
  <si>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</si>
  <si>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</si>
  <si>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</si>
  <si>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</si>
  <si>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</si>
  <si>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</si>
  <si>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</si>
  <si>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</si>
  <si>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</si>
  <si>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</si>
  <si>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</si>
  <si>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</si>
  <si>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</si>
  <si>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</si>
  <si>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</si>
  <si>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</si>
  <si>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</si>
  <si>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</si>
  <si>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</si>
  <si>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</si>
  <si>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</si>
  <si>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</si>
  <si>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</si>
  <si>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</si>
  <si>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</si>
  <si>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</si>
  <si>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</si>
  <si>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</si>
  <si>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</si>
  <si>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</si>
  <si>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</si>
  <si>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</si>
  <si>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</si>
  <si>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</si>
  <si>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</si>
  <si>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</si>
  <si>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</si>
  <si>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</si>
  <si>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</si>
  <si>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</si>
  <si>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</si>
  <si>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</si>
  <si>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</si>
  <si>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</si>
  <si>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</si>
  <si>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</si>
  <si>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</si>
  <si>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</si>
  <si>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</si>
  <si>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</si>
  <si>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</si>
  <si>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</si>
  <si>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</si>
  <si>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</si>
  <si>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</si>
  <si>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</si>
  <si>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</si>
  <si>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</si>
  <si>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</si>
  <si>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</si>
  <si>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</si>
  <si>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</si>
  <si>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</si>
  <si>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</si>
  <si>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</si>
  <si>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</si>
  <si>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</si>
  <si>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</si>
  <si>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</si>
  <si>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</si>
  <si>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</si>
  <si>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</si>
  <si>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</si>
  <si>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</si>
  <si>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</si>
  <si>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</si>
  <si>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</si>
  <si>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</si>
  <si>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</si>
  <si>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</si>
  <si>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</si>
  <si>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</si>
  <si>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</si>
  <si>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</si>
  <si>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</si>
  <si>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</si>
  <si>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</si>
  <si>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</si>
  <si>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</si>
  <si>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</si>
  <si>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</si>
  <si>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</si>
  <si>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</si>
  <si>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</si>
  <si>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</si>
  <si>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</si>
  <si>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</si>
  <si>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</si>
  <si>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</si>
  <si>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</si>
  <si>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</si>
  <si>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</si>
  <si>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</si>
  <si>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</si>
  <si>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</si>
  <si>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</si>
  <si>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</si>
  <si>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</si>
  <si>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</si>
  <si>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</si>
  <si>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</si>
  <si>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</si>
  <si>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</si>
  <si>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</si>
  <si>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</si>
  <si>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</si>
  <si>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</si>
  <si>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</si>
  <si>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</si>
  <si>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</si>
  <si>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</si>
  <si>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</si>
  <si>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</si>
  <si>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</si>
  <si>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</si>
  <si>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</si>
  <si>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</si>
  <si>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</si>
  <si>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</si>
  <si>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</si>
  <si>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</si>
  <si>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</si>
  <si>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</si>
  <si>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</si>
  <si>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</si>
  <si>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</si>
  <si>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</si>
  <si>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</si>
  <si>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</si>
  <si>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</si>
  <si>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</si>
  <si>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</si>
  <si>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</si>
  <si>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</si>
  <si>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</si>
  <si>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</si>
  <si>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</si>
  <si>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</si>
  <si>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</si>
  <si>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</si>
  <si>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</si>
  <si>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</si>
  <si>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</si>
  <si>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</si>
  <si>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</si>
  <si>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</si>
  <si>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</si>
  <si>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</si>
  <si>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</si>
  <si>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</si>
  <si>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</si>
  <si>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</si>
  <si>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</si>
  <si>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</si>
  <si>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</si>
  <si>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</si>
  <si>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</si>
  <si>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</si>
  <si>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</si>
  <si>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</si>
  <si>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</si>
  <si>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</si>
  <si>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</si>
  <si>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</si>
  <si>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</si>
  <si>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</si>
  <si>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</si>
  <si>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</si>
  <si>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</si>
  <si>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</si>
  <si>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</si>
  <si>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</si>
  <si>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</si>
  <si>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</si>
  <si>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</si>
  <si>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</si>
  <si>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</si>
  <si>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</si>
  <si>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</si>
  <si>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</si>
  <si>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</si>
  <si>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</si>
  <si>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</si>
  <si>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</si>
  <si>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</si>
  <si>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</si>
  <si>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</si>
  <si>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</si>
  <si>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</si>
  <si>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</si>
  <si>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</si>
  <si>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</si>
  <si>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</si>
  <si>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</si>
  <si>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</si>
  <si>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</si>
  <si>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</si>
  <si>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</si>
  <si>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</si>
  <si>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</si>
  <si>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</si>
  <si>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</si>
  <si>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</si>
  <si>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</si>
  <si>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</si>
  <si>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</si>
  <si>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</si>
  <si>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</si>
  <si>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</si>
  <si>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</si>
  <si>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</si>
  <si>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</si>
  <si>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</si>
  <si>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</si>
  <si>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</si>
  <si>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</si>
  <si>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</si>
  <si>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</si>
  <si>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</si>
  <si>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</si>
  <si>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</si>
  <si>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</si>
  <si>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</si>
  <si>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</si>
  <si>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</si>
  <si>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</si>
  <si>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</si>
  <si>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</si>
  <si>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</si>
  <si>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</si>
  <si>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</si>
  <si>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</si>
  <si>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</si>
  <si>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</si>
  <si>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</si>
  <si>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</si>
  <si>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</si>
  <si>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</si>
  <si>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</si>
  <si>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</si>
  <si>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</si>
  <si>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</si>
  <si>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</si>
  <si>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</si>
  <si>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</si>
  <si>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</si>
  <si>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</si>
  <si>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</si>
  <si>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</si>
  <si>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</si>
  <si>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</si>
  <si>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</si>
  <si>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</si>
  <si>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</si>
  <si>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</si>
  <si>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</si>
  <si>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</si>
  <si>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</si>
  <si>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</si>
  <si>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</si>
  <si>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</si>
  <si>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</si>
  <si>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</si>
  <si>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</si>
  <si>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</si>
  <si>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</si>
  <si>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</si>
  <si>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</si>
  <si>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</si>
  <si>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</si>
  <si>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</si>
  <si>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</si>
  <si>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</si>
  <si>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</si>
  <si>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</si>
  <si>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</si>
  <si>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</si>
  <si>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</si>
  <si>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</si>
  <si>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</si>
  <si>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</si>
  <si>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</si>
  <si>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</si>
  <si>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</si>
  <si>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</si>
  <si>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</si>
  <si>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</si>
  <si>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</si>
  <si>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</si>
  <si>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</si>
  <si>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</si>
  <si>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</si>
  <si>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</si>
  <si>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</si>
  <si>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</si>
  <si>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</si>
  <si>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</si>
  <si>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</si>
  <si>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</si>
  <si>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</si>
  <si>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</si>
  <si>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</si>
  <si>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</si>
  <si>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</si>
  <si>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</si>
  <si>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</si>
  <si>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</si>
  <si>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</si>
  <si>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</si>
  <si>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</si>
  <si>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</si>
  <si>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</si>
  <si>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</si>
  <si>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</si>
  <si>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</si>
  <si>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</si>
  <si>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</si>
  <si>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</si>
  <si>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</si>
  <si>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</si>
  <si>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</si>
  <si>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</si>
  <si>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</si>
  <si>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</si>
  <si>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</si>
  <si>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</si>
  <si>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</si>
  <si>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</si>
  <si>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</si>
  <si>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</si>
  <si>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</si>
  <si>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</si>
  <si>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</si>
  <si>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</si>
  <si>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</si>
  <si>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</si>
  <si>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</si>
  <si>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</si>
  <si>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</si>
  <si>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</si>
  <si>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</si>
  <si>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</si>
  <si>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</si>
  <si>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</si>
  <si>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</si>
  <si>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</si>
  <si>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</si>
  <si>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</si>
  <si>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</si>
  <si>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</si>
  <si>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</si>
  <si>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</si>
  <si>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</si>
  <si>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</si>
  <si>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</si>
  <si>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</si>
  <si>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</si>
  <si>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</si>
  <si>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</si>
  <si>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</si>
  <si>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</si>
  <si>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</si>
  <si>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</si>
  <si>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</si>
  <si>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</si>
  <si>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</si>
  <si>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</si>
  <si>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</si>
  <si>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</si>
  <si>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</si>
  <si>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</si>
  <si>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</si>
  <si>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</si>
  <si>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</si>
  <si>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</si>
  <si>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</si>
  <si>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</si>
  <si>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</si>
  <si>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</si>
  <si>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</si>
  <si>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</si>
  <si>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</si>
  <si>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</si>
  <si>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</si>
  <si>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</si>
  <si>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</si>
  <si>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</si>
  <si>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</si>
  <si>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</si>
  <si>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</si>
  <si>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</si>
  <si>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</si>
  <si>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</si>
  <si>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</si>
  <si>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</si>
  <si>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</si>
  <si>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</si>
  <si>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</si>
  <si>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</si>
  <si>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</si>
  <si>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</si>
  <si>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</si>
  <si>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</si>
  <si>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</si>
  <si>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</si>
  <si>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</si>
  <si>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</si>
  <si>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</si>
  <si>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</si>
  <si>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</si>
  <si>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</si>
  <si>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</si>
  <si>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</si>
  <si>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</si>
  <si>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</si>
  <si>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</si>
  <si>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</si>
  <si>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</si>
  <si>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</si>
  <si>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</si>
  <si>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</si>
  <si>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</si>
  <si>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</si>
  <si>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</si>
  <si>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</si>
  <si>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</si>
  <si>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</si>
  <si>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</si>
  <si>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</si>
  <si>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</si>
  <si>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</si>
  <si>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</si>
  <si>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</si>
  <si>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</si>
  <si>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</si>
  <si>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</si>
  <si>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</si>
  <si>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</si>
  <si>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</si>
  <si>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</si>
  <si>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</si>
  <si>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</si>
  <si>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</si>
  <si>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</si>
  <si>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</si>
  <si>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</si>
  <si>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</si>
  <si>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</si>
  <si>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</si>
  <si>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</si>
  <si>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</si>
  <si>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</si>
  <si>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</si>
  <si>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</si>
  <si>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</si>
  <si>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</si>
  <si>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</si>
  <si>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</si>
  <si>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</si>
  <si>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</si>
  <si>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</si>
  <si>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</si>
  <si>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</si>
  <si>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</si>
  <si>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</si>
  <si>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</si>
  <si>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</si>
  <si>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</si>
  <si>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</si>
  <si>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</si>
  <si>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</si>
  <si>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</si>
  <si>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</si>
  <si>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</si>
  <si>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</si>
  <si>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</si>
  <si>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</si>
  <si>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</si>
  <si>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</si>
  <si>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</si>
  <si>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</si>
  <si>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</si>
  <si>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</si>
  <si>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</si>
  <si>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</si>
  <si>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</si>
  <si>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</si>
  <si>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</si>
  <si>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</si>
  <si>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</si>
  <si>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</si>
  <si>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</si>
  <si>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</si>
  <si>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</si>
  <si>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</si>
  <si>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</si>
  <si>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</si>
  <si>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</si>
  <si>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</si>
  <si>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</si>
  <si>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</si>
  <si>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</si>
  <si>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</si>
  <si>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</si>
  <si>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</si>
  <si>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</si>
  <si>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</si>
  <si>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</si>
  <si>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</si>
  <si>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</si>
  <si>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</si>
  <si>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</si>
  <si>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</si>
  <si>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</si>
  <si>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</si>
  <si>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</si>
  <si>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</si>
  <si>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</si>
  <si>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</si>
  <si>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</si>
  <si>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</si>
  <si>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</si>
  <si>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</si>
  <si>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</si>
  <si>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</si>
  <si>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</si>
  <si>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</si>
  <si>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</si>
  <si>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</si>
  <si>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</si>
  <si>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</si>
  <si>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</si>
  <si>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</si>
  <si>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</si>
  <si>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</si>
  <si>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</si>
  <si>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</si>
  <si>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</si>
  <si>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</si>
  <si>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</si>
  <si>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</si>
  <si>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</si>
  <si>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</si>
  <si>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</si>
  <si>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</si>
  <si>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</si>
  <si>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</si>
  <si>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</si>
  <si>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</si>
  <si>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</si>
  <si>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</si>
  <si>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</si>
  <si>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</si>
  <si>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</si>
  <si>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</si>
  <si>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</si>
  <si>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</si>
  <si>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</si>
  <si>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</si>
  <si>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</si>
  <si>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</si>
  <si>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</si>
  <si>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</si>
  <si>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</si>
  <si>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</si>
  <si>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</si>
  <si>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</si>
  <si>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</si>
  <si>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</si>
  <si>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</si>
  <si>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</si>
  <si>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</si>
  <si>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</si>
  <si>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</si>
  <si>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</si>
  <si>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</si>
  <si>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</si>
  <si>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</si>
  <si>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</si>
  <si>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</si>
  <si>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</si>
  <si>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</si>
  <si>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</si>
  <si>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</si>
  <si>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</si>
  <si>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</si>
  <si>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</si>
  <si>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</si>
  <si>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</si>
  <si>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</si>
  <si>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</si>
  <si>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</si>
  <si>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</si>
  <si>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</si>
  <si>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</si>
  <si>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</si>
  <si>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</si>
  <si>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</si>
  <si>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</si>
  <si>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</si>
  <si>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</si>
  <si>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</si>
  <si>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</si>
  <si>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</si>
  <si>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</si>
  <si>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</si>
  <si>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</si>
  <si>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</si>
  <si>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</si>
  <si>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</si>
  <si>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</si>
  <si>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</si>
  <si>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</si>
  <si>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</si>
  <si>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</si>
  <si>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</si>
  <si>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</si>
  <si>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</si>
  <si>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</si>
  <si>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</si>
  <si>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</si>
  <si>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</si>
  <si>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</si>
  <si>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</si>
  <si>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</si>
  <si>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</si>
  <si>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</si>
  <si>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</si>
  <si>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</si>
  <si>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</si>
  <si>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</si>
  <si>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</si>
  <si>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</si>
  <si>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</si>
  <si>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</si>
  <si>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</si>
  <si>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</si>
  <si>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</si>
  <si>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</si>
  <si>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</si>
  <si>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</si>
  <si>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</si>
  <si>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</si>
  <si>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</si>
  <si>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</si>
  <si>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</si>
  <si>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</si>
  <si>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</si>
  <si>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</si>
  <si>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</si>
  <si>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</si>
  <si>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</si>
  <si>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</si>
  <si>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</si>
  <si>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</si>
  <si>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</si>
  <si>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</si>
  <si>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</si>
  <si>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</si>
  <si>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</si>
  <si>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</si>
  <si>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</si>
  <si>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</si>
  <si>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</si>
  <si>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</si>
  <si>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</si>
  <si>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</si>
  <si>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</si>
  <si>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</si>
  <si>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</si>
  <si>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</si>
  <si>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</si>
  <si>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</si>
  <si>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</si>
  <si>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</si>
  <si>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</si>
  <si>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</si>
  <si>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</si>
  <si>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</si>
  <si>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</si>
  <si>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</si>
  <si>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</si>
  <si>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</si>
  <si>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</si>
  <si>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</si>
  <si>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</si>
  <si>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</si>
  <si>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</si>
  <si>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</si>
  <si>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</si>
  <si>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</si>
  <si>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</si>
  <si>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</si>
  <si>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</si>
  <si>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</si>
  <si>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</si>
  <si>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</si>
  <si>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</si>
  <si>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</si>
  <si>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</si>
  <si>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</si>
  <si>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</si>
  <si>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</si>
  <si>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</si>
  <si>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</si>
  <si>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</si>
  <si>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</si>
  <si>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</si>
  <si>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</si>
  <si>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</si>
  <si>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</si>
  <si>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</si>
  <si>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</si>
  <si>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</si>
  <si>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</si>
  <si>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</si>
  <si>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</si>
  <si>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</si>
  <si>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</si>
  <si>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</si>
  <si>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</si>
  <si>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</si>
  <si>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</si>
  <si>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</si>
  <si>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</si>
  <si>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</si>
  <si>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</si>
  <si>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</si>
  <si>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</si>
  <si>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</si>
  <si>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</si>
  <si>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</si>
  <si>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</si>
  <si>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</si>
  <si>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</si>
  <si>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</si>
  <si>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</si>
  <si>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</si>
  <si>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</si>
  <si>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</si>
  <si>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</si>
  <si>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</si>
  <si>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</si>
  <si>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</si>
  <si>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</si>
  <si>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</si>
  <si>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</si>
  <si>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</si>
  <si>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</si>
  <si>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</si>
  <si>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</si>
  <si>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</si>
  <si>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</si>
  <si>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</si>
  <si>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</si>
  <si>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</si>
  <si>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</si>
  <si>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</si>
  <si>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</si>
  <si>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</si>
  <si>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</si>
  <si>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</si>
  <si>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</si>
  <si>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</si>
  <si>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</si>
  <si>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</si>
  <si>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</si>
  <si>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</si>
  <si>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</si>
  <si>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</si>
  <si>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</si>
  <si>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</si>
  <si>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</si>
  <si>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</si>
  <si>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</si>
  <si>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</si>
  <si>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</si>
  <si>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</si>
  <si>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</si>
  <si>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</si>
  <si>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</si>
  <si>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</si>
  <si>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</si>
  <si>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</si>
  <si>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</si>
  <si>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</si>
  <si>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</si>
  <si>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</si>
  <si>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</si>
  <si>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</si>
  <si>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</si>
  <si>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</si>
  <si>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</si>
  <si>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</si>
  <si>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</si>
  <si>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</si>
  <si>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</si>
  <si>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</si>
  <si>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</si>
  <si>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</si>
  <si>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</si>
  <si>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</si>
  <si>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</si>
  <si>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</si>
  <si>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</si>
  <si>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</si>
  <si>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</si>
  <si>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</si>
  <si>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</si>
  <si>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</si>
  <si>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</si>
  <si>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</si>
  <si>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</si>
  <si>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</si>
  <si>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</si>
  <si>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</si>
  <si>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</si>
  <si>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</si>
  <si>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</si>
  <si>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</si>
  <si>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</si>
  <si>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</si>
  <si>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</si>
  <si>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</si>
  <si>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</si>
  <si>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</si>
  <si>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</si>
  <si>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</si>
  <si>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</si>
  <si>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</si>
  <si>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</si>
  <si>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</si>
  <si>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</si>
  <si>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</si>
  <si>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</si>
  <si>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</si>
  <si>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</si>
  <si>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</si>
  <si>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</si>
  <si>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</si>
  <si>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</si>
  <si>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</si>
  <si>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</si>
  <si>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</si>
  <si>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</si>
  <si>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</si>
  <si>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</si>
  <si>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</si>
  <si>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</si>
  <si>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</si>
  <si>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</si>
  <si>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</si>
  <si>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</si>
  <si>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</si>
  <si>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</si>
  <si>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</si>
  <si>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</si>
  <si>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</si>
  <si>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</si>
  <si>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</si>
  <si>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</si>
  <si>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</si>
  <si>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</si>
  <si>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</si>
  <si>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</si>
  <si>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</si>
  <si>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</si>
  <si>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</si>
  <si>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</si>
  <si>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</si>
  <si>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</si>
  <si>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</si>
  <si>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</si>
  <si>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</si>
  <si>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</si>
  <si>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</si>
  <si>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</si>
  <si>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</si>
  <si>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</si>
  <si>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</si>
  <si>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</si>
  <si>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</si>
  <si>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</si>
  <si>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</si>
  <si>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</si>
  <si>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</si>
  <si>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</si>
  <si>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</si>
  <si>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</si>
  <si>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</si>
  <si>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</si>
  <si>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</si>
  <si>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</si>
  <si>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</si>
  <si>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</si>
  <si>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</si>
  <si>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</si>
  <si>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</si>
  <si>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</si>
  <si>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</si>
  <si>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</si>
  <si>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</si>
  <si>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</si>
  <si>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</si>
  <si>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</si>
  <si>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</si>
  <si>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</si>
  <si>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</si>
  <si>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</si>
  <si>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</si>
  <si>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</si>
  <si>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</si>
  <si>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</si>
  <si>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</si>
  <si>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</si>
  <si>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</si>
  <si>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</si>
  <si>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</si>
  <si>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</si>
  <si>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</si>
  <si>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</si>
  <si>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</si>
  <si>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</si>
  <si>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</si>
  <si>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</si>
  <si>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</si>
  <si>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</si>
  <si>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</si>
  <si>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</si>
  <si>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</si>
  <si>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</si>
  <si>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</si>
  <si>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</si>
  <si>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</si>
  <si>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</si>
  <si>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</si>
  <si>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</si>
  <si>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</si>
  <si>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</si>
  <si>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</si>
  <si>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</si>
  <si>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</si>
  <si>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</si>
  <si>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</si>
  <si>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</si>
  <si>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</si>
  <si>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</si>
  <si>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</si>
  <si>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</si>
  <si>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</si>
  <si>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</si>
  <si>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</si>
  <si>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</si>
  <si>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</si>
  <si>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</si>
  <si>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</si>
  <si>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</si>
  <si>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</si>
  <si>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</si>
  <si>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</si>
  <si>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</si>
  <si>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</si>
  <si>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</si>
  <si>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</si>
  <si>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</si>
  <si>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</si>
  <si>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</si>
  <si>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</si>
  <si>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</si>
  <si>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</si>
  <si>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</si>
  <si>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</si>
  <si>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</si>
  <si>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</si>
  <si>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</si>
  <si>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</si>
  <si>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</si>
  <si>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</si>
  <si>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</si>
  <si>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</si>
  <si>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</si>
  <si>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</si>
  <si>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</si>
  <si>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</si>
  <si>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</si>
  <si>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</si>
  <si>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</si>
  <si>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</si>
  <si>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</si>
  <si>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</si>
  <si>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</si>
  <si>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</si>
  <si>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</si>
  <si>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</si>
  <si>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</si>
  <si>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</si>
  <si>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</si>
  <si>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</si>
  <si>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</si>
  <si>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</si>
  <si>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</si>
  <si>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</si>
  <si>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</si>
  <si>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</si>
  <si>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</si>
  <si>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</si>
  <si>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</si>
  <si>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</si>
  <si>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</si>
  <si>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</si>
  <si>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</si>
  <si>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</si>
  <si>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</si>
  <si>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</si>
  <si>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</si>
  <si>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</si>
  <si>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</si>
  <si>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</si>
  <si>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</si>
  <si>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</si>
  <si>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</si>
  <si>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</si>
  <si>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</si>
  <si>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</si>
  <si>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</si>
  <si>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</si>
  <si>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</si>
  <si>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</si>
  <si>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</si>
  <si>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</si>
  <si>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</si>
  <si>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</si>
  <si>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</si>
  <si>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</si>
  <si>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</si>
  <si>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</si>
  <si>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</si>
  <si>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</si>
  <si>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</si>
  <si>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</si>
  <si>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</si>
  <si>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</si>
  <si>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</si>
  <si>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</si>
  <si>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</si>
  <si>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</si>
  <si>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</si>
  <si>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</si>
  <si>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</si>
  <si>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</si>
  <si>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</si>
  <si>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</si>
  <si>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</si>
  <si>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</si>
  <si>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</si>
  <si>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</si>
  <si>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</si>
  <si>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</si>
  <si>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</si>
  <si>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</si>
  <si>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</si>
  <si>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</si>
  <si>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</si>
  <si>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</si>
  <si>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</si>
  <si>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</si>
  <si>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</si>
  <si>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</si>
  <si>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</si>
  <si>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</si>
  <si>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</si>
  <si>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</si>
  <si>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</si>
  <si>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</si>
  <si>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</si>
  <si>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</si>
  <si>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</si>
  <si>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</si>
  <si>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</si>
  <si>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</si>
  <si>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</si>
  <si>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</si>
  <si>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</si>
  <si>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</si>
  <si>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</si>
  <si>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</si>
  <si>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</si>
  <si>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</si>
  <si>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</si>
  <si>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</si>
  <si>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</si>
  <si>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</si>
  <si>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</si>
  <si>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</si>
  <si>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</si>
  <si>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</si>
  <si>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</si>
  <si>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</si>
  <si>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</si>
  <si>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</si>
  <si>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</si>
  <si>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</si>
  <si>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</si>
  <si>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</si>
  <si>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</si>
  <si>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</si>
  <si>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</si>
  <si>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</si>
  <si>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</si>
  <si>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</si>
  <si>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</si>
  <si>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</si>
  <si>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</si>
  <si>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</si>
  <si>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</si>
  <si>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</si>
  <si>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</si>
  <si>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</si>
  <si>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</si>
  <si>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</si>
  <si>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</si>
  <si>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</si>
  <si>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</si>
  <si>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</si>
  <si>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</si>
  <si>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</si>
  <si>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</si>
  <si>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</si>
  <si>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</si>
  <si>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</si>
  <si>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</si>
  <si>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</si>
  <si>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</si>
  <si>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</si>
  <si>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</si>
  <si>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</si>
  <si>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</si>
  <si>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</si>
  <si>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</si>
  <si>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</si>
  <si>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</si>
  <si>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</si>
  <si>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</si>
  <si>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</si>
  <si>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</si>
  <si>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</si>
  <si>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</si>
  <si>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</si>
  <si>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</si>
  <si>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</si>
  <si>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</si>
  <si>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</si>
  <si>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</si>
  <si>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</si>
  <si>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</si>
  <si>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</si>
  <si>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</si>
  <si>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</si>
  <si>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</si>
  <si>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</si>
  <si>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</si>
  <si>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</si>
  <si>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</si>
  <si>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</si>
  <si>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</si>
  <si>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</si>
  <si>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</si>
  <si>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</si>
  <si>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</si>
  <si>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</si>
  <si>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</si>
  <si>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</si>
  <si>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</si>
  <si>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</si>
  <si>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</si>
  <si>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</si>
  <si>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</si>
  <si>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</si>
  <si>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</si>
  <si>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</si>
  <si>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</si>
  <si>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</si>
  <si>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</si>
  <si>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</si>
  <si>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</si>
  <si>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</si>
  <si>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</si>
  <si>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</si>
  <si>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</si>
  <si>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</si>
  <si>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</si>
  <si>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</si>
  <si>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</si>
  <si>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</si>
  <si>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</si>
  <si>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</si>
  <si>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</si>
  <si>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</si>
  <si>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</si>
  <si>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</si>
  <si>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</si>
  <si>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</si>
  <si>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</si>
  <si>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</si>
  <si>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</si>
  <si>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</si>
  <si>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</si>
  <si>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</si>
  <si>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</si>
  <si>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</si>
  <si>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</si>
  <si>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</si>
  <si>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</si>
  <si>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</si>
  <si>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</si>
  <si>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</si>
  <si>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</si>
  <si>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</si>
  <si>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</si>
  <si>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</si>
  <si>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</si>
  <si>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</si>
  <si>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</si>
  <si>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</si>
  <si>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</si>
  <si>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</si>
  <si>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</si>
  <si>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</si>
  <si>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</si>
  <si>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</si>
  <si>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</si>
  <si>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</si>
  <si>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</si>
  <si>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</si>
  <si>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</si>
  <si>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</si>
  <si>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</si>
  <si>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</si>
  <si>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</si>
  <si>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</si>
  <si>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</si>
  <si>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</si>
  <si>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</si>
  <si>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</si>
  <si>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</si>
  <si>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</si>
  <si>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</si>
  <si>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</si>
  <si>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</si>
  <si>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</si>
  <si>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</si>
  <si>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</si>
  <si>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</si>
  <si>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</si>
  <si>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</si>
  <si>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</si>
  <si>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</si>
  <si>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</si>
  <si>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</si>
  <si>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</si>
  <si>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</si>
  <si>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</si>
  <si>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</si>
  <si>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</si>
  <si>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</si>
  <si>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</si>
  <si>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</si>
  <si>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</si>
  <si>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</si>
  <si>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</si>
  <si>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</si>
  <si>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</si>
  <si>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</si>
  <si>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</si>
  <si>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</si>
  <si>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</si>
  <si>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</si>
  <si>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</si>
  <si>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</si>
  <si>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</si>
  <si>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</si>
  <si>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</si>
  <si>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</si>
  <si>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</si>
  <si>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</si>
  <si>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</si>
  <si>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</si>
  <si>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</si>
  <si>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</si>
  <si>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</si>
  <si>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</si>
  <si>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</si>
  <si>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</si>
  <si>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</si>
  <si>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</si>
  <si>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</si>
  <si>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</si>
  <si>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</si>
  <si>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</si>
  <si>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</si>
  <si>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</si>
  <si>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</si>
  <si>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</si>
  <si>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</si>
  <si>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</si>
  <si>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</si>
  <si>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</si>
  <si>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</si>
  <si>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</si>
  <si>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</si>
  <si>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</si>
  <si>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</si>
  <si>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</si>
  <si>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</si>
  <si>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</si>
  <si>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</si>
  <si>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</si>
  <si>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</si>
  <si>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</si>
  <si>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</si>
  <si>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</si>
  <si>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</si>
  <si>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</si>
  <si>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</si>
  <si>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</si>
  <si>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</si>
  <si>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</si>
  <si>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</si>
  <si>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</si>
  <si>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</si>
  <si>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</si>
  <si>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</si>
  <si>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</si>
  <si>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</si>
  <si>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</si>
  <si>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</si>
  <si>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</si>
  <si>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</si>
  <si>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</si>
  <si>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</si>
  <si>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</si>
  <si>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</si>
  <si>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</si>
  <si>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</si>
  <si>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</si>
  <si>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</si>
  <si>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</si>
  <si>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</si>
  <si>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</si>
  <si>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</si>
  <si>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</si>
  <si>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</si>
  <si>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</si>
  <si>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</si>
  <si>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</si>
  <si>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</si>
  <si>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</si>
  <si>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</si>
  <si>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</si>
  <si>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</si>
  <si>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</si>
  <si>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</si>
  <si>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</si>
  <si>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</si>
  <si>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</si>
  <si>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</si>
  <si>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</si>
  <si>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</si>
  <si>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</si>
  <si>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</si>
  <si>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</si>
  <si>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</si>
  <si>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</si>
  <si>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</si>
  <si>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</si>
  <si>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</si>
  <si>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</si>
  <si>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</si>
  <si>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</si>
  <si>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</si>
  <si>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</si>
  <si>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</si>
  <si>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</si>
  <si>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</si>
  <si>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</si>
  <si>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</si>
  <si>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</si>
  <si>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</si>
  <si>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</si>
  <si>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</si>
  <si>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</si>
  <si>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</si>
  <si>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</si>
  <si>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</si>
  <si>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</si>
  <si>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</si>
  <si>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</si>
  <si>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</si>
  <si>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</si>
  <si>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</si>
  <si>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</si>
  <si>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</si>
  <si>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</si>
  <si>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</si>
  <si>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</si>
  <si>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</si>
  <si>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</si>
  <si>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</si>
  <si>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</si>
  <si>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</si>
  <si>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</si>
  <si>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</si>
  <si>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</si>
  <si>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</si>
  <si>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</si>
  <si>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</si>
  <si>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</si>
  <si>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</si>
  <si>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</si>
  <si>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</si>
  <si>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</si>
  <si>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</si>
  <si>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</si>
  <si>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</si>
  <si>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</si>
  <si>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</si>
  <si>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</si>
  <si>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</si>
  <si>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</si>
  <si>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</si>
  <si>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</si>
  <si>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</si>
  <si>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</si>
  <si>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</si>
  <si>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</si>
  <si>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</si>
  <si>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</si>
  <si>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</si>
  <si>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</si>
  <si>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</si>
  <si>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</si>
  <si>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</si>
  <si>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</si>
  <si>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</si>
  <si>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</si>
  <si>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</si>
  <si>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</si>
  <si>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</si>
  <si>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</si>
  <si>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</si>
  <si>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</si>
  <si>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</si>
  <si>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</si>
  <si>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</si>
  <si>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</si>
  <si>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</si>
  <si>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</si>
  <si>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</si>
  <si>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</si>
  <si>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</si>
  <si>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</si>
  <si>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</si>
  <si>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</si>
  <si>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</si>
  <si>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</si>
  <si>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</si>
  <si>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</si>
  <si>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</si>
  <si>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</si>
  <si>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</si>
  <si>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</si>
  <si>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</si>
  <si>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</si>
  <si>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</si>
  <si>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</si>
  <si>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</si>
  <si>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</si>
  <si>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</si>
  <si>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</si>
  <si>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</si>
  <si>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</si>
  <si>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</si>
  <si>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</si>
  <si>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</si>
  <si>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</si>
  <si>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</si>
  <si>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</si>
  <si>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</si>
  <si>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</si>
  <si>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</si>
  <si>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</si>
  <si>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</si>
  <si>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</si>
  <si>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</si>
  <si>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</si>
  <si>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</si>
  <si>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</si>
  <si>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</si>
  <si>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</si>
  <si>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</si>
  <si>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</si>
  <si>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</si>
  <si>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</si>
  <si>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</si>
  <si>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</si>
  <si>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</si>
  <si>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</si>
  <si>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</si>
  <si>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</si>
  <si>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</si>
  <si>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</si>
  <si>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</si>
  <si>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</si>
  <si>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</si>
  <si>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</si>
  <si>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</si>
  <si>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</si>
  <si>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</si>
  <si>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</si>
  <si>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</si>
  <si>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</si>
  <si>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</si>
  <si>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</si>
  <si>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</si>
  <si>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</si>
  <si>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</si>
  <si>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</si>
  <si>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</si>
  <si>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</si>
  <si>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</si>
  <si>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</si>
  <si>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</si>
  <si>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</si>
  <si>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</si>
  <si>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</si>
  <si>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</si>
  <si>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</si>
  <si>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</si>
  <si>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</si>
  <si>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</si>
  <si>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</si>
  <si>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</si>
  <si>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</si>
  <si>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</si>
  <si>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</si>
  <si>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</si>
  <si>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</si>
  <si>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</si>
  <si>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</si>
  <si>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</si>
  <si>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</si>
  <si>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</si>
  <si>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</si>
  <si>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</si>
  <si>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</si>
  <si>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</si>
  <si>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</si>
  <si>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</si>
  <si>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</si>
  <si>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</si>
  <si>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</si>
  <si>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</si>
  <si>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</si>
  <si>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</si>
  <si>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</si>
  <si>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</si>
  <si>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</si>
  <si>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</si>
  <si>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</si>
  <si>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</si>
  <si>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</si>
  <si>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</si>
  <si>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</si>
  <si>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</si>
  <si>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</si>
  <si>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</si>
  <si>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</si>
  <si>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</si>
  <si>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</si>
  <si>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</si>
  <si>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</si>
  <si>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</si>
  <si>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</si>
  <si>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</si>
  <si>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</si>
  <si>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</si>
  <si>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</si>
  <si>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</si>
  <si>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</si>
  <si>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</si>
  <si>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</si>
  <si>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</si>
  <si>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</si>
  <si>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</si>
  <si>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</si>
  <si>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</si>
  <si>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</si>
  <si>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</si>
  <si>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</si>
  <si>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</si>
  <si>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</si>
  <si>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</si>
  <si>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</si>
  <si>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</si>
  <si>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</si>
  <si>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</si>
  <si>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</si>
  <si>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</si>
  <si>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</si>
  <si>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</si>
  <si>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</si>
  <si>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</si>
  <si>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</si>
  <si>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</si>
  <si>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</si>
  <si>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</si>
  <si>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</si>
  <si>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</si>
  <si>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</si>
  <si>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</si>
  <si>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</si>
  <si>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</si>
  <si>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</si>
  <si>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</si>
  <si>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</si>
  <si>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</si>
  <si>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</si>
  <si>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</si>
  <si>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</si>
  <si>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</si>
  <si>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</si>
  <si>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</si>
  <si>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</si>
  <si>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</si>
  <si>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</si>
  <si>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</si>
  <si>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</si>
  <si>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</si>
  <si>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</si>
  <si>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</si>
  <si>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</si>
  <si>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</si>
  <si>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</si>
  <si>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</si>
  <si>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</si>
  <si>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</si>
  <si>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</si>
  <si>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</si>
  <si>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</si>
  <si>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</si>
  <si>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</si>
  <si>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</si>
  <si>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</si>
  <si>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</si>
  <si>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</si>
  <si>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</si>
  <si>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</si>
  <si>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</si>
  <si>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</si>
  <si>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</si>
  <si>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</si>
  <si>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</si>
  <si>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</si>
  <si>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</si>
  <si>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</si>
  <si>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</si>
  <si>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</si>
  <si>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</si>
  <si>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</si>
  <si>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</si>
  <si>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</si>
  <si>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</si>
  <si>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</si>
  <si>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</si>
  <si>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</si>
  <si>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</si>
  <si>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</si>
  <si>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</si>
  <si>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</si>
  <si>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</si>
  <si>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</si>
  <si>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</si>
  <si>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</si>
  <si>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</si>
  <si>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</si>
  <si>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</si>
  <si>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</si>
  <si>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</si>
  <si>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</si>
  <si>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</si>
  <si>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</si>
  <si>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</si>
  <si>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</si>
  <si>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</si>
  <si>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</si>
  <si>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</si>
  <si>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</si>
  <si>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</si>
  <si>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</si>
  <si>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</si>
  <si>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</si>
  <si>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</si>
  <si>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</si>
  <si>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</si>
  <si>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</si>
  <si>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</si>
  <si>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</si>
  <si>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</si>
  <si>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</si>
  <si>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</si>
  <si>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</si>
  <si>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</si>
  <si>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</si>
  <si>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</si>
  <si>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</si>
  <si>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</si>
  <si>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</si>
  <si>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</si>
  <si>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</si>
  <si>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</si>
  <si>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</si>
  <si>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</si>
  <si>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</si>
  <si>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</si>
  <si>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</si>
  <si>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</si>
  <si>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</si>
  <si>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</si>
  <si>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</si>
  <si>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</si>
  <si>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</si>
  <si>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</si>
  <si>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</si>
  <si>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</si>
  <si>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</si>
  <si>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</si>
  <si>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</si>
  <si>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</si>
  <si>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</si>
  <si>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</si>
  <si>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</si>
  <si>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</si>
  <si>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</si>
  <si>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</si>
  <si>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</si>
  <si>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</si>
  <si>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</si>
  <si>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</si>
  <si>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</si>
  <si>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</si>
  <si>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</si>
  <si>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</si>
  <si>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</si>
  <si>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</si>
  <si>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</si>
  <si>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</si>
  <si>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</si>
  <si>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</si>
  <si>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</si>
  <si>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</si>
  <si>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</si>
  <si>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</si>
  <si>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</si>
  <si>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</si>
  <si>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</si>
  <si>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</si>
  <si>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</si>
  <si>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</si>
  <si>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</si>
  <si>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</si>
  <si>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</si>
  <si>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</si>
  <si>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</si>
  <si>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</si>
  <si>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</si>
  <si>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</si>
  <si>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</si>
  <si>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</si>
  <si>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</si>
  <si>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</si>
  <si>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</si>
  <si>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</si>
  <si>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</si>
  <si>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</si>
  <si>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</si>
  <si>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</si>
  <si>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</si>
  <si>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</si>
  <si>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</si>
  <si>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</si>
  <si>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</si>
  <si>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</si>
  <si>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</si>
  <si>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</si>
  <si>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</si>
  <si>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</si>
  <si>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</si>
  <si>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</si>
  <si>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</si>
  <si>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</si>
  <si>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</si>
  <si>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</si>
  <si>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</si>
  <si>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</si>
  <si>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</si>
  <si>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</si>
  <si>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</si>
  <si>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</si>
  <si>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</si>
  <si>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</si>
  <si>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</si>
  <si>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</si>
  <si>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</si>
  <si>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</si>
  <si>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</si>
  <si>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</si>
  <si>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</si>
  <si>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</si>
  <si>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</si>
  <si>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</si>
  <si>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</si>
  <si>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</si>
  <si>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</si>
  <si>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</si>
  <si>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</si>
  <si>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</si>
  <si>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</si>
  <si>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</si>
  <si>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</si>
  <si>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</si>
  <si>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</si>
  <si>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</si>
  <si>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</si>
  <si>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</si>
  <si>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</si>
  <si>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</si>
  <si>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</si>
  <si>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</si>
  <si>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</si>
  <si>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</si>
  <si>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</si>
  <si>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</si>
  <si>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</si>
  <si>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</si>
  <si>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</si>
  <si>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</si>
  <si>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</si>
  <si>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</si>
  <si>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</si>
  <si>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</si>
  <si>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</si>
  <si>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</si>
  <si>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</si>
  <si>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</si>
  <si>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</si>
  <si>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</si>
  <si>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</si>
  <si>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</si>
  <si>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</si>
  <si>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</si>
  <si>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</si>
  <si>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</si>
  <si>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</si>
  <si>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</si>
  <si>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</si>
  <si>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</si>
  <si>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</si>
  <si>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</si>
  <si>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</si>
  <si>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</si>
  <si>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</si>
  <si>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</si>
  <si>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</si>
  <si>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</si>
  <si>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</si>
  <si>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</si>
  <si>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</si>
  <si>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</si>
  <si>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</si>
  <si>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</si>
  <si>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</si>
  <si>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</si>
  <si>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</si>
  <si>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</si>
  <si>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</si>
  <si>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</si>
  <si>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</si>
  <si>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</si>
  <si>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</si>
  <si>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</si>
  <si>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</si>
  <si>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</si>
  <si>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</si>
  <si>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</si>
  <si>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</si>
  <si>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</si>
  <si>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</si>
  <si>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</si>
  <si>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</si>
  <si>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</si>
  <si>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</si>
  <si>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</si>
  <si>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</si>
  <si>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</si>
  <si>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</si>
  <si>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</si>
  <si>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</si>
  <si>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</si>
  <si>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</si>
  <si>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</si>
  <si>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</si>
  <si>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</si>
  <si>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</si>
  <si>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</si>
  <si>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</si>
  <si>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</si>
  <si>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</si>
  <si>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</si>
  <si>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</si>
  <si>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</si>
  <si>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</si>
  <si>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</si>
  <si>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</si>
  <si>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</si>
  <si>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</si>
  <si>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</si>
  <si>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</si>
  <si>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</si>
  <si>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</si>
  <si>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</si>
  <si>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</si>
  <si>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</si>
  <si>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</si>
  <si>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</si>
  <si>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</si>
  <si>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</si>
  <si>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</si>
  <si>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</si>
  <si>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</si>
  <si>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</si>
  <si>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</si>
  <si>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</si>
  <si>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</si>
  <si>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</si>
  <si>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</si>
  <si>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</si>
  <si>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</si>
  <si>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</si>
  <si>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</si>
  <si>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</si>
  <si>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</si>
  <si>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</si>
  <si>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</si>
  <si>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</si>
  <si>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</si>
  <si>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</si>
  <si>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</si>
  <si>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</si>
  <si>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</si>
  <si>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</si>
  <si>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</si>
  <si>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</si>
  <si>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</si>
  <si>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</si>
  <si>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</si>
  <si>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</si>
  <si>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</si>
  <si>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</si>
  <si>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</si>
  <si>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</si>
  <si>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</si>
  <si>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</si>
  <si>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</si>
  <si>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</si>
  <si>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</si>
  <si>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</si>
  <si>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</si>
  <si>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</si>
  <si>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</si>
  <si>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</si>
  <si>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</si>
  <si>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</si>
  <si>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</si>
  <si>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</si>
  <si>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</si>
  <si>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</si>
  <si>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</si>
  <si>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</si>
  <si>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</si>
  <si>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</si>
  <si>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</si>
  <si>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</si>
  <si>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</si>
  <si>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</si>
  <si>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</si>
  <si>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</si>
  <si>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</si>
  <si>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</si>
  <si>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</si>
  <si>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</si>
  <si>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</si>
  <si>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</si>
  <si>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</si>
  <si>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</si>
  <si>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</si>
  <si>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</si>
  <si>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</si>
  <si>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</si>
  <si>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</si>
  <si>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</si>
  <si>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</si>
  <si>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</si>
  <si>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</si>
  <si>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</si>
  <si>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</si>
  <si>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</si>
  <si>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</si>
  <si>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</si>
  <si>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</si>
  <si>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</si>
  <si>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</si>
  <si>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</si>
  <si>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</si>
  <si>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</si>
  <si>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</si>
  <si>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</si>
  <si>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</si>
  <si>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</si>
  <si>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</si>
  <si>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</si>
  <si>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</si>
  <si>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</si>
  <si>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</si>
  <si>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</si>
  <si>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</si>
  <si>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</si>
  <si>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</si>
  <si>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</si>
  <si>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</si>
  <si>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</si>
  <si>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</si>
  <si>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</si>
  <si>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</si>
  <si>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</si>
  <si>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</si>
  <si>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</si>
  <si>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</si>
  <si>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</si>
  <si>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</si>
  <si>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</si>
  <si>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</si>
  <si>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</si>
  <si>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</si>
  <si>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</si>
  <si>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</si>
  <si>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</si>
  <si>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</si>
  <si>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</si>
  <si>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</si>
  <si>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</si>
  <si>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</si>
  <si>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</si>
  <si>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</si>
  <si>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</si>
  <si>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</si>
  <si>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</si>
  <si>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</si>
  <si>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</si>
  <si>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</si>
  <si>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</si>
  <si>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</si>
  <si>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</si>
  <si>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</si>
  <si>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</si>
  <si>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</si>
  <si>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</si>
  <si>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</si>
  <si>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</si>
  <si>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</si>
  <si>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</si>
  <si>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</si>
  <si>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</si>
  <si>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</si>
  <si>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</si>
  <si>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</si>
  <si>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</si>
  <si>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</si>
  <si>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</si>
  <si>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</si>
  <si>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</si>
  <si>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</si>
  <si>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</si>
  <si>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</si>
  <si>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</si>
  <si>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</si>
  <si>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</si>
  <si>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</si>
  <si>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</si>
  <si>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</si>
  <si>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</si>
  <si>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</si>
  <si>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</si>
  <si>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</si>
  <si>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</si>
  <si>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</si>
  <si>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</si>
  <si>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</si>
  <si>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</si>
  <si>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</si>
  <si>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</si>
  <si>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</si>
  <si>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</si>
  <si>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</si>
  <si>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</si>
  <si>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</si>
  <si>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</si>
  <si>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</si>
  <si>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</si>
  <si>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</si>
  <si>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</si>
  <si>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</si>
  <si>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</si>
  <si>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</si>
  <si>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</si>
  <si>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</si>
  <si>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</si>
  <si>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</si>
  <si>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</si>
  <si>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</si>
  <si>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</si>
  <si>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</si>
  <si>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</si>
  <si>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</si>
  <si>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</si>
  <si>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</si>
  <si>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</si>
  <si>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</si>
  <si>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</si>
  <si>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</si>
  <si>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</si>
  <si>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</si>
  <si>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</si>
  <si>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</si>
  <si>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</si>
  <si>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</si>
  <si>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</si>
  <si>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</si>
  <si>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</si>
  <si>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</si>
  <si>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</si>
  <si>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</si>
  <si>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</si>
  <si>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</si>
  <si>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</si>
  <si>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</si>
  <si>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</si>
  <si>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</si>
  <si>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</si>
  <si>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</si>
  <si>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</si>
  <si>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</si>
  <si>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</si>
  <si>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</si>
  <si>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</si>
  <si>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</si>
  <si>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</si>
  <si>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</si>
  <si>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</si>
  <si>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</si>
  <si>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</si>
  <si>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</si>
  <si>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</si>
  <si>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</si>
  <si>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</si>
  <si>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</si>
  <si>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</si>
  <si>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</si>
  <si>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</si>
  <si>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</si>
  <si>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</si>
  <si>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</si>
  <si>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</si>
  <si>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</si>
  <si>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</si>
  <si>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</si>
  <si>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</si>
  <si>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</si>
  <si>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</si>
  <si>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</si>
  <si>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</si>
  <si>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</si>
  <si>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</si>
  <si>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</si>
  <si>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</si>
  <si>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</si>
  <si>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</si>
  <si>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</si>
  <si>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</si>
  <si>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</si>
  <si>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</si>
  <si>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</si>
  <si>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</si>
  <si>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</si>
  <si>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</si>
  <si>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</si>
  <si>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</si>
  <si>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</si>
  <si>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</si>
  <si>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</si>
  <si>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</si>
  <si>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</si>
  <si>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</si>
  <si>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</si>
  <si>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</si>
  <si>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</si>
  <si>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</si>
  <si>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</si>
  <si>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</si>
  <si>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</si>
  <si>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</si>
  <si>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</si>
  <si>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</si>
  <si>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</si>
  <si>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</si>
  <si>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</si>
  <si>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</si>
  <si>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</si>
  <si>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</si>
  <si>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</si>
  <si>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</si>
  <si>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</si>
  <si>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</si>
  <si>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</si>
  <si>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</si>
  <si>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</si>
  <si>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</si>
  <si>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</si>
  <si>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</si>
  <si>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</si>
  <si>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</si>
  <si>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</si>
  <si>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</si>
  <si>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</si>
  <si>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</si>
  <si>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</si>
  <si>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</si>
  <si>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</si>
  <si>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</si>
  <si>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</si>
  <si>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</si>
  <si>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</si>
  <si>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</si>
  <si>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</si>
  <si>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</si>
  <si>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</si>
  <si>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</si>
  <si>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</si>
  <si>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</si>
  <si>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</si>
  <si>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</si>
  <si>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</si>
  <si>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</si>
  <si>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</si>
  <si>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</si>
  <si>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</si>
  <si>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</si>
  <si>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</si>
  <si>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</si>
  <si>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</si>
  <si>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</si>
  <si>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</si>
  <si>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</si>
  <si>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</si>
  <si>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</si>
  <si>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</si>
  <si>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</si>
  <si>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</si>
  <si>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</si>
  <si>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</si>
  <si>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</si>
  <si>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</si>
  <si>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</si>
  <si>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</si>
  <si>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</si>
  <si>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</si>
  <si>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</si>
  <si>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</si>
  <si>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</si>
  <si>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</si>
  <si>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</si>
  <si>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</si>
  <si>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</si>
  <si>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</si>
  <si>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</si>
  <si>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</si>
  <si>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</si>
  <si>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</si>
  <si>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</si>
  <si>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</si>
  <si>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</si>
  <si>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</si>
  <si>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</si>
  <si>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</si>
  <si>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</si>
  <si>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</si>
  <si>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</si>
  <si>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</si>
  <si>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</si>
  <si>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</si>
  <si>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</si>
  <si>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</si>
  <si>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</si>
  <si>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</si>
  <si>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</si>
  <si>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</si>
  <si>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</si>
  <si>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</si>
  <si>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</si>
  <si>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</si>
  <si>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</si>
  <si>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</si>
  <si>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</si>
  <si>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</si>
  <si>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</si>
  <si>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</si>
  <si>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</si>
  <si>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</si>
  <si>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</si>
  <si>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</si>
  <si>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</si>
  <si>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</si>
  <si>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</si>
  <si>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</si>
  <si>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</si>
  <si>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</si>
  <si>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</si>
  <si>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</si>
  <si>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</si>
  <si>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</si>
  <si>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</si>
  <si>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</si>
  <si>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</si>
  <si>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</si>
  <si>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</si>
  <si>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</si>
  <si>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</si>
  <si>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</si>
  <si>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</si>
  <si>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</si>
  <si>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</si>
  <si>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</si>
  <si>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</si>
  <si>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</si>
  <si>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</si>
  <si>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</si>
  <si>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</si>
  <si>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</si>
  <si>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</si>
  <si>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</si>
  <si>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</si>
  <si>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</si>
  <si>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</si>
  <si>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</si>
  <si>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</si>
  <si>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</si>
  <si>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</si>
  <si>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</si>
  <si>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</si>
  <si>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</si>
  <si>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</si>
  <si>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</si>
  <si>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</si>
  <si>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</si>
  <si>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</si>
  <si>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</si>
  <si>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</si>
  <si>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</si>
  <si>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</si>
  <si>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</si>
  <si>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</si>
  <si>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</si>
  <si>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</si>
  <si>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</si>
  <si>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</si>
  <si>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</si>
  <si>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</si>
  <si>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</si>
  <si>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</si>
  <si>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</si>
  <si>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</si>
  <si>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</si>
  <si>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</si>
  <si>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</si>
  <si>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</si>
  <si>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</si>
  <si>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</si>
  <si>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</si>
  <si>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</si>
  <si>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</si>
  <si>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</si>
  <si>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</si>
  <si>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</si>
  <si>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</si>
  <si>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</si>
  <si>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</si>
  <si>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</si>
  <si>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</si>
  <si>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</si>
  <si>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</si>
  <si>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</si>
  <si>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</si>
  <si>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</si>
  <si>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</si>
  <si>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</si>
  <si>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</si>
  <si>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</si>
  <si>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</si>
  <si>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</si>
  <si>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</si>
  <si>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</si>
  <si>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</si>
  <si>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</si>
  <si>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</si>
  <si>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</si>
  <si>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</si>
  <si>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</si>
  <si>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</si>
  <si>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</si>
  <si>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</si>
  <si>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</si>
  <si>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</si>
  <si>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</si>
  <si>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</si>
  <si>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</si>
  <si>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</si>
  <si>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</si>
  <si>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</si>
  <si>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</si>
  <si>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</si>
  <si>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</si>
  <si>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</si>
  <si>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</si>
  <si>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</si>
  <si>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</si>
  <si>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</si>
  <si>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</si>
  <si>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</si>
  <si>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</si>
  <si>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</si>
  <si>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</si>
  <si>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</si>
  <si>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</si>
  <si>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</si>
  <si>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</si>
  <si>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</si>
  <si>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</si>
  <si>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</si>
  <si>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</si>
  <si>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</si>
  <si>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</si>
  <si>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</si>
  <si>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</si>
  <si>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</si>
  <si>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</si>
  <si>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</si>
  <si>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</si>
  <si>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</si>
  <si>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</si>
  <si>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</si>
  <si>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</si>
  <si>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</si>
  <si>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</si>
  <si>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</si>
  <si>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</si>
  <si>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</si>
  <si>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</si>
  <si>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</si>
  <si>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</si>
  <si>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</si>
  <si>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</si>
  <si>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</si>
  <si>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</si>
  <si>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</si>
  <si>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</si>
  <si>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</si>
  <si>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</si>
  <si>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</si>
  <si>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</si>
  <si>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</si>
  <si>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</si>
  <si>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</si>
  <si>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</si>
  <si>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</si>
  <si>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</si>
  <si>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</si>
  <si>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</si>
  <si>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</si>
  <si>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</si>
  <si>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</si>
  <si>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</si>
  <si>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</si>
  <si>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</si>
  <si>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</si>
  <si>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</si>
  <si>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</si>
  <si>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</si>
  <si>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</si>
  <si>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</si>
  <si>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</si>
  <si>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</si>
  <si>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</si>
  <si>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</si>
  <si>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</si>
  <si>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</si>
  <si>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</si>
  <si>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</si>
  <si>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</si>
  <si>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</si>
  <si>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</si>
  <si>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</si>
  <si>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</si>
  <si>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</si>
  <si>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</si>
  <si>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</si>
  <si>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</si>
  <si>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</si>
  <si>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</si>
  <si>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</si>
  <si>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</si>
  <si>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</si>
  <si>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</si>
  <si>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</si>
  <si>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</si>
  <si>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</si>
  <si>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</si>
  <si>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</si>
  <si>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</si>
  <si>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</si>
  <si>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</si>
  <si>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</si>
  <si>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</si>
  <si>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</si>
  <si>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</si>
  <si>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</si>
  <si>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</si>
  <si>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</si>
  <si>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</si>
  <si>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</si>
  <si>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</si>
  <si>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</si>
  <si>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</si>
  <si>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</si>
  <si>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</si>
  <si>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</si>
  <si>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</si>
  <si>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</si>
  <si>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</si>
  <si>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</si>
  <si>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</si>
  <si>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</si>
  <si>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</si>
  <si>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</si>
  <si>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</si>
  <si>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</si>
  <si>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</si>
  <si>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</si>
  <si>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</si>
  <si>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</si>
  <si>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</si>
  <si>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</si>
  <si>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</si>
  <si>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</si>
  <si>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</si>
  <si>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</si>
  <si>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</si>
  <si>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</si>
  <si>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</si>
  <si>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</si>
  <si>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</si>
  <si>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</si>
  <si>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</si>
  <si>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</si>
  <si>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</si>
  <si>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</si>
  <si>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</si>
  <si>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</si>
  <si>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</si>
  <si>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</si>
  <si>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</si>
  <si>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</si>
  <si>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</si>
  <si>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</si>
  <si>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</si>
  <si>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</si>
  <si>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</si>
  <si>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</si>
  <si>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</si>
  <si>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</si>
  <si>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</si>
  <si>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</si>
  <si>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</si>
  <si>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</si>
  <si>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</si>
  <si>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</si>
  <si>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</si>
  <si>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</si>
  <si>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</si>
  <si>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</si>
  <si>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</si>
  <si>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</si>
  <si>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</si>
  <si>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</si>
  <si>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</si>
  <si>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</si>
  <si>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</si>
  <si>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</si>
  <si>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</si>
  <si>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</si>
  <si>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</si>
  <si>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</si>
  <si>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</si>
  <si>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</si>
  <si>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</si>
  <si>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</si>
  <si>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</si>
  <si>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</si>
  <si>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</si>
  <si>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</si>
  <si>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</si>
  <si>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</si>
  <si>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</si>
  <si>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</si>
  <si>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</si>
  <si>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</si>
  <si>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</si>
  <si>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</si>
  <si>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</si>
  <si>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</si>
  <si>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</si>
  <si>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</si>
  <si>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</si>
  <si>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</si>
  <si>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</si>
  <si>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</si>
  <si>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</si>
  <si>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</si>
  <si>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</si>
  <si>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</si>
  <si>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</si>
  <si>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</si>
  <si>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</si>
  <si>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</si>
  <si>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</si>
  <si>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</si>
  <si>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</si>
  <si>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</si>
  <si>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</si>
  <si>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</si>
  <si>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</si>
  <si>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</si>
  <si>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</si>
  <si>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</si>
  <si>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</si>
  <si>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</si>
  <si>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</si>
  <si>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</si>
  <si>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</si>
  <si>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</si>
  <si>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</si>
  <si>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</si>
  <si>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</si>
  <si>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</si>
  <si>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</si>
  <si>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</si>
  <si>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</si>
  <si>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</si>
  <si>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</si>
  <si>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</si>
  <si>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</si>
  <si>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</si>
  <si>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</si>
  <si>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</si>
  <si>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</si>
  <si>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</si>
  <si>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</si>
  <si>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</si>
  <si>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</si>
  <si>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</si>
  <si>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</si>
  <si>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</si>
  <si>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</si>
  <si>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</si>
  <si>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</si>
  <si>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</si>
  <si>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</si>
  <si>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</si>
  <si>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</si>
  <si>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</si>
  <si>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</si>
  <si>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</si>
  <si>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</si>
  <si>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</si>
  <si>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</si>
  <si>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</si>
  <si>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</si>
  <si>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</si>
  <si>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</si>
  <si>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</si>
  <si>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</si>
  <si>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</si>
  <si>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</si>
  <si>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</si>
  <si>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</si>
  <si>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</si>
  <si>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</si>
  <si>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</si>
  <si>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</si>
  <si>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</si>
  <si>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</si>
  <si>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</si>
  <si>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</si>
  <si>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</si>
  <si>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</si>
  <si>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</si>
  <si>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</si>
  <si>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</si>
  <si>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</si>
  <si>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</si>
  <si>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</si>
  <si>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</si>
  <si>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</si>
  <si>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</si>
  <si>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</si>
  <si>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</si>
  <si>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</si>
  <si>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</si>
  <si>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</si>
  <si>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</si>
  <si>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</si>
  <si>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</si>
  <si>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</si>
  <si>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</si>
  <si>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</si>
  <si>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</si>
  <si>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</si>
  <si>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</si>
  <si>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</si>
  <si>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</si>
  <si>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</si>
  <si>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</si>
  <si>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</si>
  <si>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</si>
  <si>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</si>
  <si>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</si>
  <si>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</si>
  <si>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</si>
  <si>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</si>
  <si>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</si>
  <si>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</si>
  <si>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</si>
  <si>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</si>
  <si>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</si>
  <si>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</si>
  <si>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</si>
  <si>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</si>
  <si>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</si>
  <si>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</si>
  <si>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</si>
  <si>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</si>
  <si>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</si>
  <si>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</si>
  <si>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</si>
  <si>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</si>
  <si>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</si>
  <si>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</si>
  <si>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</si>
  <si>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</si>
  <si>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</si>
  <si>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</si>
  <si>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</si>
  <si>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</si>
  <si>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</si>
  <si>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</si>
  <si>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</si>
  <si>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</si>
  <si>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</si>
  <si>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</si>
  <si>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</si>
  <si>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</si>
  <si>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</si>
  <si>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</si>
  <si>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</si>
  <si>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</si>
  <si>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</si>
  <si>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</si>
  <si>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</si>
  <si>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</si>
  <si>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</si>
  <si>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</si>
  <si>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</si>
  <si>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</si>
  <si>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</si>
  <si>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</si>
  <si>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</si>
  <si>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</si>
  <si>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</si>
  <si>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</si>
  <si>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</si>
  <si>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</si>
  <si>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</si>
  <si>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</si>
  <si>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</si>
  <si>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</si>
  <si>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</si>
  <si>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</si>
  <si>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</si>
  <si>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</si>
  <si>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</si>
  <si>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</si>
  <si>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</si>
  <si>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</si>
  <si>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</si>
  <si>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</si>
  <si>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</si>
  <si>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</si>
  <si>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</si>
  <si>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</si>
  <si>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</si>
  <si>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</si>
  <si>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</si>
  <si>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</si>
  <si>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</si>
  <si>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</si>
  <si>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</si>
  <si>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</si>
  <si>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</si>
  <si>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</si>
  <si>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</si>
  <si>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</si>
  <si>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</si>
  <si>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</si>
  <si>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</si>
  <si>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</si>
  <si>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</si>
  <si>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</si>
  <si>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</si>
  <si>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</si>
  <si>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</si>
  <si>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</si>
  <si>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</si>
  <si>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</si>
  <si>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</si>
  <si>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</si>
  <si>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</si>
  <si>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</si>
  <si>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</si>
  <si>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</si>
  <si>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</si>
  <si>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</si>
  <si>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</si>
  <si>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</si>
  <si>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</si>
  <si>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</si>
  <si>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</si>
  <si>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</si>
  <si>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</si>
  <si>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</si>
  <si>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</si>
  <si>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</si>
  <si>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</si>
  <si>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</si>
  <si>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</si>
  <si>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</si>
  <si>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</si>
  <si>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</si>
  <si>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</si>
  <si>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</si>
  <si>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</si>
  <si>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</si>
  <si>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</si>
  <si>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</si>
  <si>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</si>
  <si>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</si>
  <si>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</si>
  <si>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</si>
  <si>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</si>
  <si>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</si>
  <si>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</si>
  <si>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</si>
  <si>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</si>
  <si>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</si>
  <si>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</si>
  <si>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</si>
  <si>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</si>
  <si>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</si>
  <si>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</si>
  <si>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</si>
  <si>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</si>
  <si>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</si>
  <si>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</si>
  <si>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</si>
  <si>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</si>
  <si>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</si>
  <si>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</si>
  <si>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</si>
  <si>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</si>
  <si>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</si>
  <si>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</si>
  <si>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</si>
  <si>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</si>
  <si>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</si>
  <si>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</si>
  <si>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</si>
  <si>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</si>
  <si>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</si>
  <si>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</si>
  <si>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</si>
  <si>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</si>
  <si>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</si>
  <si>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</si>
  <si>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</si>
  <si>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</si>
  <si>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</si>
  <si>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</si>
  <si>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</si>
  <si>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</si>
  <si>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</si>
  <si>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</si>
  <si>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</si>
  <si>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</si>
  <si>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</si>
  <si>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</si>
  <si>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</si>
  <si>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</si>
  <si>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</si>
  <si>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</si>
  <si>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</si>
  <si>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</si>
  <si>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</si>
  <si>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</si>
  <si>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</si>
  <si>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</si>
  <si>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</si>
  <si>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</si>
  <si>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</si>
  <si>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</si>
  <si>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</si>
  <si>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</si>
  <si>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</si>
  <si>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</si>
  <si>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</si>
  <si>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</si>
  <si>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</si>
  <si>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</si>
  <si>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</si>
  <si>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</si>
  <si>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</si>
  <si>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</si>
  <si>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</si>
  <si>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</si>
  <si>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</si>
  <si>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</si>
  <si>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</si>
  <si>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</si>
  <si>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</si>
  <si>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</si>
  <si>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</si>
  <si>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</si>
  <si>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</si>
  <si>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</si>
  <si>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</si>
  <si>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</si>
  <si>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</si>
  <si>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</si>
  <si>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</si>
  <si>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</si>
  <si>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</si>
  <si>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</si>
  <si>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</si>
  <si>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</si>
  <si>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</si>
  <si>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</si>
  <si>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</si>
  <si>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</si>
  <si>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</si>
  <si>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</si>
  <si>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</si>
  <si>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</si>
  <si>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</si>
  <si>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</si>
  <si>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</si>
  <si>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</si>
  <si>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</si>
  <si>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</si>
  <si>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</si>
  <si>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</si>
  <si>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</si>
  <si>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</si>
  <si>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</si>
  <si>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</si>
  <si>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</si>
  <si>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</si>
  <si>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</si>
  <si>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</si>
  <si>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</si>
  <si>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</si>
  <si>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</si>
  <si>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</si>
  <si>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</si>
  <si>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</si>
  <si>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</si>
  <si>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</si>
  <si>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</si>
  <si>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</si>
  <si>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</si>
  <si>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</si>
  <si>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</si>
  <si>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</si>
  <si>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</si>
  <si>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</si>
  <si>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</si>
  <si>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</si>
  <si>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</si>
  <si>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</si>
  <si>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</si>
  <si>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</si>
  <si>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</si>
  <si>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</si>
  <si>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</si>
  <si>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</si>
  <si>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</si>
  <si>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</si>
  <si>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</si>
  <si>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</si>
  <si>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</si>
  <si>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</si>
  <si>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</si>
  <si>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</si>
  <si>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</si>
  <si>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</si>
  <si>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</si>
  <si>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</si>
  <si>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</si>
  <si>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</si>
  <si>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</si>
  <si>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</si>
  <si>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</si>
  <si>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</si>
  <si>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</si>
  <si>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</si>
  <si>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</si>
  <si>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</si>
  <si>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</si>
  <si>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</si>
  <si>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</si>
  <si>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</si>
  <si>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</si>
  <si>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</si>
  <si>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</si>
  <si>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</si>
  <si>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</si>
  <si>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</si>
  <si>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</si>
  <si>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</si>
  <si>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</si>
  <si>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</si>
  <si>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</si>
  <si>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</si>
  <si>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</si>
  <si>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</si>
  <si>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</si>
  <si>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</si>
  <si>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</si>
  <si>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</si>
  <si>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</si>
  <si>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</si>
  <si>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</si>
  <si>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</si>
  <si>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</si>
  <si>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</si>
  <si>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</si>
  <si>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</si>
  <si>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</si>
  <si>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</si>
  <si>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</si>
  <si>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</si>
  <si>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</si>
  <si>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</si>
  <si>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</si>
  <si>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</si>
  <si>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</si>
  <si>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</si>
  <si>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</si>
  <si>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</si>
  <si>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</si>
  <si>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</si>
  <si>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</si>
  <si>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</si>
  <si>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</si>
  <si>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</si>
  <si>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</si>
  <si>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</si>
  <si>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</si>
  <si>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</si>
  <si>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</si>
  <si>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</si>
  <si>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</si>
  <si>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</si>
  <si>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</si>
  <si>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</si>
  <si>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</si>
  <si>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</si>
  <si>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</si>
  <si>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</si>
  <si>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</si>
  <si>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</si>
  <si>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</si>
  <si>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</si>
  <si>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</si>
  <si>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</si>
  <si>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</si>
  <si>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</si>
  <si>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</si>
  <si>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</si>
  <si>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</si>
  <si>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</si>
  <si>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</si>
  <si>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</si>
  <si>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</si>
  <si>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</si>
  <si>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</si>
  <si>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</si>
  <si>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</si>
  <si>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</si>
  <si>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</si>
  <si>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</si>
  <si>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</si>
  <si>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</si>
  <si>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</si>
  <si>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</si>
  <si>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</si>
  <si>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</si>
  <si>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</si>
  <si>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</si>
  <si>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</si>
  <si>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</si>
  <si>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</si>
  <si>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</si>
  <si>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</si>
  <si>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</si>
  <si>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</si>
  <si>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</si>
  <si>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</si>
  <si>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</si>
  <si>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</si>
  <si>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</si>
  <si>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</si>
  <si>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</si>
  <si>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</si>
  <si>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</si>
  <si>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</si>
  <si>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</si>
  <si>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</si>
  <si>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</si>
  <si>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</si>
  <si>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</si>
  <si>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</si>
  <si>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</si>
  <si>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</si>
  <si>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</si>
  <si>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</si>
  <si>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</si>
  <si>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</si>
  <si>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</si>
  <si>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</si>
  <si>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</si>
  <si>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</si>
  <si>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</si>
  <si>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</si>
  <si>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</si>
  <si>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</si>
  <si>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</si>
  <si>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</si>
  <si>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</si>
  <si>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</si>
  <si>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</si>
  <si>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</si>
  <si>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</si>
  <si>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</si>
  <si>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</si>
  <si>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</si>
  <si>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</si>
  <si>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</si>
  <si>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</si>
  <si>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</si>
  <si>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</si>
  <si>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</si>
  <si>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</si>
  <si>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</si>
  <si>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</si>
  <si>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</si>
  <si>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</si>
  <si>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</si>
  <si>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</si>
  <si>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</si>
  <si>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</si>
  <si>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</si>
  <si>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</si>
  <si>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</si>
  <si>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</si>
  <si>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</si>
  <si>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</si>
  <si>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</si>
  <si>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</si>
  <si>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</si>
  <si>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</si>
  <si>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</si>
  <si>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</si>
  <si>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</si>
  <si>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</si>
  <si>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</si>
  <si>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</si>
  <si>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</si>
  <si>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</si>
  <si>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</si>
  <si>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</si>
  <si>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</si>
  <si>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</si>
  <si>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</si>
  <si>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</si>
  <si>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</si>
  <si>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</si>
  <si>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</si>
  <si>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</si>
  <si>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</si>
  <si>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</si>
  <si>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</si>
  <si>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</si>
  <si>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</si>
  <si>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</si>
  <si>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</si>
  <si>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</si>
  <si>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</si>
  <si>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</si>
  <si>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</si>
  <si>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</si>
  <si>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</si>
  <si>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</si>
  <si>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</si>
  <si>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</si>
  <si>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</si>
  <si>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</si>
  <si>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</si>
  <si>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</si>
  <si>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</si>
  <si>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</si>
  <si>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</si>
  <si>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</si>
  <si>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</si>
  <si>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</si>
  <si>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</si>
  <si>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</si>
  <si>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</si>
  <si>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</si>
  <si>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</si>
  <si>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</si>
  <si>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</si>
  <si>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</si>
  <si>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</si>
  <si>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</si>
  <si>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</si>
  <si>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</si>
  <si>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</si>
  <si>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</si>
  <si>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</si>
  <si>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</si>
  <si>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</si>
  <si>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</si>
  <si>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</si>
  <si>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</si>
  <si>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</si>
  <si>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</si>
  <si>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</si>
  <si>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</si>
  <si>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</si>
  <si>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</si>
  <si>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</si>
  <si>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</si>
  <si>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</si>
  <si>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</si>
  <si>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</si>
  <si>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</si>
  <si>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</si>
  <si>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</si>
  <si>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</si>
  <si>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</si>
  <si>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</si>
  <si>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</si>
  <si>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</si>
  <si>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</si>
  <si>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</si>
  <si>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</si>
  <si>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</si>
  <si>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</si>
  <si>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</si>
  <si>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</si>
  <si>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</si>
  <si>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</si>
  <si>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</si>
  <si>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</si>
  <si>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</si>
  <si>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</si>
  <si>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</si>
  <si>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</si>
  <si>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</si>
  <si>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</si>
  <si>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</si>
  <si>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</si>
  <si>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</si>
  <si>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</si>
  <si>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</si>
  <si>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</si>
  <si>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</si>
  <si>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</si>
  <si>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</si>
  <si>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</si>
  <si>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</si>
  <si>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</si>
  <si>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</si>
  <si>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</si>
  <si>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</si>
  <si>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</si>
  <si>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</si>
  <si>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</si>
  <si>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</si>
  <si>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</si>
  <si>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</si>
  <si>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</si>
  <si>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</si>
  <si>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</si>
  <si>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</si>
  <si>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</si>
  <si>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</si>
  <si>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</si>
  <si>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</si>
  <si>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</si>
  <si>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</si>
  <si>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</si>
  <si>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</si>
  <si>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</si>
  <si>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</si>
  <si>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</si>
  <si>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</si>
  <si>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</si>
  <si>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</si>
  <si>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</si>
  <si>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</si>
  <si>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</si>
  <si>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</si>
  <si>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</si>
  <si>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</si>
  <si>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</si>
  <si>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</si>
  <si>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</si>
  <si>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</si>
  <si>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</si>
  <si>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</si>
  <si>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</si>
  <si>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</si>
  <si>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</si>
  <si>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</si>
  <si>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</si>
  <si>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</si>
  <si>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</si>
  <si>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</si>
  <si>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</si>
  <si>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</si>
  <si>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</si>
  <si>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</si>
  <si>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</si>
  <si>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</si>
  <si>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</si>
  <si>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</si>
  <si>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</si>
  <si>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</si>
  <si>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</si>
  <si>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</si>
  <si>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</si>
  <si>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</si>
  <si>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</si>
  <si>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</si>
  <si>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</si>
  <si>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</si>
  <si>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</si>
  <si>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</si>
  <si>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</si>
  <si>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</si>
  <si>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</si>
  <si>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</si>
  <si>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</si>
  <si>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</si>
  <si>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</si>
  <si>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</si>
  <si>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</si>
  <si>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</si>
  <si>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</si>
  <si>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</si>
  <si>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</si>
  <si>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</si>
  <si>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</si>
  <si>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</si>
  <si>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</si>
  <si>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</si>
  <si>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</si>
  <si>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</si>
  <si>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</si>
  <si>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</si>
  <si>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</si>
  <si>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</si>
  <si>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</si>
  <si>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</si>
  <si>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</si>
  <si>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</si>
  <si>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</si>
  <si>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</si>
  <si>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</si>
  <si>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</si>
  <si>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</si>
  <si>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</si>
  <si>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</si>
  <si>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</si>
  <si>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</si>
  <si>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</si>
  <si>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</si>
  <si>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</si>
  <si>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</si>
  <si>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</si>
  <si>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</si>
  <si>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</si>
  <si>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</si>
  <si>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</si>
  <si>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</si>
  <si>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</si>
  <si>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</si>
  <si>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</si>
  <si>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</si>
  <si>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</si>
  <si>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</si>
  <si>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</si>
  <si>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</si>
  <si>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</si>
  <si>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</si>
  <si>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</si>
  <si>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</si>
  <si>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</si>
  <si>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</si>
  <si>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</si>
  <si>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</si>
  <si>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</si>
  <si>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</si>
  <si>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</si>
  <si>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</si>
  <si>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</si>
  <si>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</si>
  <si>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</si>
  <si>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</si>
  <si>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</si>
  <si>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</si>
  <si>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</si>
  <si>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</si>
  <si>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</si>
  <si>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</si>
  <si>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</si>
  <si>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</si>
  <si>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</si>
  <si>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</si>
  <si>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</si>
  <si>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</si>
  <si>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</si>
  <si>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</si>
  <si>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</si>
  <si>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</si>
  <si>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</si>
  <si>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</si>
  <si>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</si>
  <si>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</si>
  <si>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</si>
  <si>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</si>
  <si>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</si>
  <si>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</si>
  <si>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</si>
  <si>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</si>
  <si>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</si>
  <si>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</si>
  <si>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</si>
  <si>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</si>
  <si>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</si>
  <si>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</si>
  <si>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</si>
  <si>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</si>
  <si>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</si>
  <si>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</si>
  <si>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</si>
  <si>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</si>
  <si>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</si>
  <si>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</si>
  <si>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</si>
  <si>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</si>
  <si>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</si>
  <si>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</si>
  <si>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</si>
  <si>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</si>
  <si>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</si>
  <si>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</si>
  <si>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</si>
  <si>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</si>
  <si>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</si>
  <si>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</si>
  <si>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</si>
  <si>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</si>
  <si>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</si>
  <si>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</si>
  <si>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</si>
  <si>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</si>
  <si>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</si>
  <si>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</si>
  <si>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</si>
  <si>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</si>
  <si>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</si>
  <si>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</si>
  <si>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</si>
  <si>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</si>
  <si>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</si>
  <si>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</si>
  <si>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</si>
  <si>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</si>
  <si>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</si>
  <si>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</si>
  <si>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</si>
  <si>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</si>
  <si>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</si>
  <si>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</si>
  <si>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</si>
  <si>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</si>
  <si>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</si>
  <si>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</si>
  <si>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</si>
  <si>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</si>
  <si>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</si>
  <si>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</si>
  <si>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</si>
  <si>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</si>
  <si>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</si>
  <si>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</si>
  <si>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</si>
  <si>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</si>
  <si>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</si>
  <si>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</si>
  <si>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</si>
  <si>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</si>
  <si>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</si>
  <si>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</si>
  <si>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</si>
  <si>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</si>
  <si>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</si>
  <si>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</si>
  <si>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</si>
  <si>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</si>
  <si>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</si>
  <si>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</si>
  <si>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</si>
  <si>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</si>
  <si>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</si>
  <si>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</si>
  <si>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</si>
  <si>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</si>
  <si>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</si>
  <si>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</si>
  <si>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</si>
  <si>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</si>
  <si>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</si>
  <si>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</si>
  <si>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</si>
  <si>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</si>
  <si>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</si>
  <si>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</si>
  <si>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</si>
  <si>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</si>
  <si>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</si>
  <si>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</si>
  <si>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</si>
  <si>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</si>
  <si>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</si>
  <si>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</si>
  <si>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</si>
  <si>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</si>
  <si>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</si>
  <si>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</si>
  <si>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</si>
  <si>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</si>
  <si>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</si>
  <si>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</si>
  <si>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</si>
  <si>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</si>
  <si>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</si>
  <si>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</si>
  <si>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</si>
  <si>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</si>
  <si>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</si>
  <si>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</si>
  <si>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</si>
  <si>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</si>
  <si>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</si>
  <si>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</si>
  <si>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</si>
  <si>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</si>
  <si>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</si>
  <si>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</si>
  <si>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</si>
  <si>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</si>
  <si>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</si>
  <si>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</si>
  <si>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</si>
  <si>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</si>
  <si>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</si>
  <si>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</si>
  <si>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</si>
  <si>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</si>
  <si>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</si>
  <si>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</si>
  <si>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</si>
  <si>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</si>
  <si>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</si>
  <si>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</si>
  <si>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</si>
  <si>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</si>
  <si>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</si>
  <si>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</si>
  <si>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</si>
  <si>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</si>
  <si>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</si>
  <si>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</si>
  <si>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</si>
  <si>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</si>
  <si>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</si>
  <si>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</si>
  <si>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</si>
  <si>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</si>
  <si>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</si>
  <si>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</si>
  <si>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</si>
  <si>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</si>
  <si>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</si>
  <si>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</si>
  <si>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</si>
  <si>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</si>
  <si>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</si>
  <si>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</si>
  <si>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</si>
  <si>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</si>
  <si>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</si>
  <si>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</si>
  <si>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</si>
  <si>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</si>
  <si>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</si>
  <si>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</si>
  <si>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</si>
  <si>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</si>
  <si>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</si>
  <si>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</si>
  <si>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</si>
  <si>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</si>
  <si>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</si>
  <si>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</si>
  <si>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</si>
  <si>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</si>
  <si>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</si>
  <si>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</si>
  <si>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</si>
  <si>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</si>
  <si>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</si>
  <si>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</si>
  <si>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</si>
  <si>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</si>
  <si>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</si>
  <si>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</si>
  <si>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</si>
  <si>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</si>
  <si>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</si>
  <si>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</si>
  <si>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</si>
  <si>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</si>
  <si>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</si>
  <si>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</si>
  <si>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</si>
  <si>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</si>
  <si>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</si>
  <si>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</si>
  <si>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</si>
  <si>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</si>
  <si>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</si>
  <si>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</si>
  <si>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</si>
  <si>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</si>
  <si>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</si>
  <si>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</si>
  <si>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</si>
  <si>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</si>
  <si>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</si>
  <si>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</si>
  <si>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</si>
  <si>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</si>
  <si>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</si>
  <si>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</si>
  <si>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</si>
  <si>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</si>
  <si>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</si>
  <si>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</si>
  <si>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</si>
  <si>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</si>
  <si>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</si>
  <si>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</si>
  <si>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</si>
  <si>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</si>
  <si>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</si>
  <si>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</si>
  <si>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</si>
  <si>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</si>
  <si>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</si>
  <si>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</si>
  <si>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</si>
  <si>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</si>
  <si>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</si>
  <si>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</si>
  <si>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</si>
  <si>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</si>
  <si>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</si>
  <si>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</si>
  <si>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</si>
  <si>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</si>
  <si>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</si>
  <si>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</si>
  <si>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</si>
  <si>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</si>
  <si>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</si>
  <si>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</si>
  <si>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</si>
  <si>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</si>
  <si>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</si>
  <si>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</si>
  <si>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</si>
  <si>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</si>
  <si>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</si>
  <si>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</si>
  <si>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</si>
  <si>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</si>
  <si>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</si>
  <si>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</si>
  <si>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</si>
  <si>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</si>
  <si>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</si>
  <si>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</si>
  <si>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</si>
  <si>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</si>
  <si>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</si>
  <si>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</si>
  <si>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</si>
  <si>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</si>
  <si>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</si>
  <si>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</si>
  <si>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</si>
  <si>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</si>
  <si>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</si>
  <si>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</si>
  <si>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</si>
  <si>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</si>
  <si>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</si>
  <si>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</si>
  <si>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</si>
  <si>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</si>
  <si>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</si>
  <si>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</si>
  <si>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</si>
  <si>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</si>
  <si>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</si>
  <si>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</si>
  <si>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</si>
  <si>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</si>
  <si>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</si>
  <si>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</si>
  <si>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</si>
  <si>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</si>
  <si>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</si>
  <si>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</si>
  <si>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</si>
  <si>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</si>
  <si>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</si>
  <si>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</si>
  <si>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</si>
  <si>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</si>
  <si>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</si>
  <si>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</si>
  <si>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</si>
  <si>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</si>
  <si>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</si>
  <si>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</si>
  <si>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</si>
  <si>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</si>
  <si>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</si>
  <si>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</si>
  <si>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</si>
  <si>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</si>
  <si>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</si>
  <si>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</si>
  <si>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</si>
  <si>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</si>
  <si>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</si>
  <si>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</si>
  <si>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</si>
  <si>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</si>
  <si>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</si>
  <si>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</si>
  <si>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</si>
  <si>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</si>
  <si>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</si>
  <si>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</si>
  <si>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</si>
  <si>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</si>
  <si>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</si>
  <si>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</si>
  <si>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</si>
  <si>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</si>
  <si>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</si>
  <si>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</si>
  <si>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</si>
  <si>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</si>
  <si>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</si>
  <si>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</si>
  <si>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</si>
  <si>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</si>
  <si>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</si>
  <si>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</si>
  <si>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</si>
  <si>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</si>
  <si>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</si>
  <si>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</si>
  <si>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</si>
  <si>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</si>
  <si>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</si>
  <si>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</si>
  <si>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</si>
  <si>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</si>
  <si>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</si>
  <si>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</si>
  <si>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</si>
  <si>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</si>
  <si>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</si>
  <si>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</si>
  <si>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</si>
  <si>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</si>
  <si>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</si>
  <si>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</si>
  <si>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</si>
  <si>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</si>
  <si>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</si>
  <si>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</si>
  <si>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</si>
  <si>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</si>
  <si>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</si>
  <si>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</si>
  <si>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</si>
  <si>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</si>
  <si>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</si>
  <si>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</si>
  <si>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</si>
  <si>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</si>
  <si>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</si>
  <si>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</si>
  <si>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</si>
  <si>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</si>
  <si>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</si>
  <si>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</si>
  <si>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</si>
  <si>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</si>
  <si>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</si>
  <si>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</si>
  <si>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</si>
  <si>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</si>
  <si>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</si>
  <si>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</si>
  <si>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</si>
  <si>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</si>
  <si>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</si>
  <si>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</si>
  <si>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</si>
  <si>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</si>
  <si>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</si>
  <si>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</si>
  <si>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</si>
  <si>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</si>
  <si>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</si>
  <si>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</si>
  <si>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</si>
  <si>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</si>
  <si>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</si>
  <si>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</si>
  <si>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</si>
  <si>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</si>
  <si>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</si>
  <si>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</si>
  <si>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</si>
  <si>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</si>
  <si>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</si>
  <si>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</si>
  <si>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</si>
  <si>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</si>
  <si>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</si>
  <si>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</si>
  <si>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</si>
  <si>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</si>
  <si>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</si>
  <si>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</si>
  <si>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</si>
  <si>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</si>
  <si>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</si>
  <si>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</si>
  <si>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</si>
  <si>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</si>
  <si>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</si>
  <si>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</si>
  <si>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</si>
  <si>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</si>
  <si>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</si>
  <si>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</si>
  <si>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</si>
  <si>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</si>
  <si>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</si>
  <si>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</si>
  <si>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</si>
  <si>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</si>
  <si>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</si>
  <si>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</si>
  <si>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</si>
  <si>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</si>
  <si>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</si>
  <si>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</si>
  <si>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</si>
  <si>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</si>
  <si>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</si>
  <si>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</si>
  <si>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</si>
  <si>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</si>
  <si>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</si>
  <si>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</si>
  <si>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</si>
  <si>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</si>
  <si>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</si>
  <si>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</si>
  <si>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</si>
  <si>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</si>
  <si>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</si>
  <si>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</si>
  <si>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</si>
  <si>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</si>
  <si>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</si>
  <si>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</si>
  <si>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</si>
  <si>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</si>
  <si>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</si>
  <si>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</si>
  <si>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</si>
  <si>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</si>
  <si>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</si>
  <si>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</si>
  <si>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</si>
  <si>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</si>
  <si>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</si>
  <si>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</si>
  <si>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</si>
  <si>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</si>
  <si>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</si>
  <si>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</si>
  <si>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</si>
  <si>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</si>
  <si>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</si>
  <si>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</si>
  <si>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</si>
  <si>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</si>
  <si>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</si>
  <si>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</si>
  <si>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</si>
  <si>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</si>
  <si>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</si>
  <si>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</si>
  <si>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</si>
  <si>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</si>
  <si>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</si>
  <si>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</si>
  <si>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</si>
  <si>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</si>
  <si>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</si>
  <si>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</si>
  <si>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</si>
  <si>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</si>
  <si>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</si>
  <si>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</si>
  <si>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</si>
  <si>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</si>
  <si>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</si>
  <si>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</si>
  <si>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</si>
  <si>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</si>
  <si>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</si>
  <si>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</si>
  <si>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</si>
  <si>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</si>
  <si>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</si>
  <si>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</si>
  <si>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</si>
  <si>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</si>
  <si>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</si>
  <si>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</si>
  <si>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</si>
  <si>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</si>
  <si>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</si>
  <si>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</si>
  <si>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</si>
  <si>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</si>
  <si>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</si>
  <si>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</si>
  <si>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</si>
  <si>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</si>
  <si>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</si>
  <si>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</si>
  <si>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</si>
  <si>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</si>
  <si>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</si>
  <si>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</si>
  <si>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</si>
  <si>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</si>
  <si>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</si>
  <si>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</si>
  <si>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</si>
  <si>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</si>
  <si>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</si>
  <si>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</si>
  <si>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</si>
  <si>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</si>
  <si>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</si>
  <si>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</si>
  <si>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</si>
  <si>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</si>
  <si>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</si>
  <si>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</si>
  <si>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</si>
  <si>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</si>
  <si>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</si>
  <si>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</si>
  <si>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</si>
  <si>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</si>
  <si>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</si>
  <si>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</si>
  <si>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</si>
  <si>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</si>
  <si>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</si>
  <si>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</si>
  <si>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</si>
  <si>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</si>
  <si>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</si>
  <si>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</si>
  <si>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</si>
  <si>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</si>
  <si>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</si>
  <si>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</si>
  <si>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</si>
  <si>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</si>
  <si>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</si>
  <si>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</si>
  <si>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</si>
  <si>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</si>
  <si>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</si>
  <si>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</si>
  <si>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</si>
  <si>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</si>
  <si>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</si>
  <si>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</si>
  <si>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</si>
  <si>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</si>
  <si>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</si>
  <si>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</si>
  <si>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</si>
  <si>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</si>
  <si>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</si>
  <si>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</si>
  <si>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</si>
  <si>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</si>
  <si>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</si>
  <si>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</si>
  <si>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</si>
  <si>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</si>
  <si>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</si>
  <si>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</si>
  <si>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</si>
  <si>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</si>
  <si>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</si>
  <si>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</si>
  <si>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</si>
  <si>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</si>
  <si>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</si>
  <si>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</si>
  <si>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</si>
  <si>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</si>
  <si>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</si>
  <si>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</si>
  <si>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</si>
  <si>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</si>
  <si>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</si>
  <si>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</si>
  <si>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</si>
  <si>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</si>
  <si>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</si>
  <si>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</si>
  <si>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</si>
  <si>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</si>
  <si>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</si>
  <si>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</si>
  <si>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</si>
  <si>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</si>
  <si>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</si>
  <si>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</si>
  <si>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</si>
  <si>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</si>
  <si>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</si>
  <si>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</si>
  <si>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</si>
  <si>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</si>
  <si>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</si>
  <si>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</si>
  <si>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</si>
  <si>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</si>
  <si>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</si>
  <si>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</si>
  <si>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</si>
  <si>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</si>
  <si>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</si>
  <si>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</si>
  <si>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</si>
  <si>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</si>
  <si>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</si>
  <si>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</si>
  <si>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</si>
  <si>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</si>
  <si>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</si>
  <si>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</si>
  <si>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</si>
  <si>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</si>
  <si>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</si>
  <si>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</si>
  <si>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</si>
  <si>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</si>
  <si>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</si>
  <si>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</si>
  <si>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</si>
  <si>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</si>
  <si>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</si>
  <si>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</si>
  <si>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</si>
  <si>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</si>
  <si>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</si>
  <si>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</si>
  <si>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</si>
  <si>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</si>
  <si>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</si>
  <si>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</si>
  <si>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</si>
  <si>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</si>
  <si>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</si>
  <si>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</si>
  <si>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</si>
  <si>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</si>
  <si>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</si>
  <si>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</si>
  <si>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</si>
  <si>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</si>
  <si>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</si>
  <si>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</si>
  <si>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</si>
  <si>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</si>
  <si>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</si>
  <si>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</si>
  <si>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</si>
  <si>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</si>
  <si>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</si>
  <si>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</si>
  <si>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</si>
  <si>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</si>
  <si>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</si>
  <si>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</si>
  <si>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</si>
  <si>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</si>
  <si>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</si>
  <si>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</si>
  <si>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</si>
  <si>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</si>
  <si>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</si>
  <si>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</si>
  <si>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</si>
  <si>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</si>
  <si>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</si>
  <si>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</si>
  <si>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</si>
  <si>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</si>
  <si>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</si>
  <si>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</si>
  <si>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</si>
  <si>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</si>
  <si>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</si>
  <si>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</si>
  <si>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</si>
  <si>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</si>
  <si>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</si>
  <si>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</si>
  <si>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</si>
  <si>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</si>
  <si>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</si>
  <si>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</si>
  <si>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</si>
  <si>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</si>
  <si>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</si>
  <si>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</si>
  <si>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</si>
  <si>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</si>
  <si>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</si>
  <si>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</si>
  <si>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</si>
  <si>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</si>
  <si>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</si>
  <si>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</si>
  <si>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</si>
  <si>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</si>
  <si>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</si>
  <si>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</si>
  <si>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</si>
  <si>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</si>
  <si>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</si>
  <si>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</si>
  <si>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</si>
  <si>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</si>
  <si>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</si>
  <si>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</si>
  <si>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</si>
  <si>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</si>
  <si>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</si>
  <si>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</si>
  <si>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</si>
  <si>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</si>
  <si>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</si>
  <si>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</si>
  <si>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</si>
  <si>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</si>
  <si>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</si>
  <si>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</si>
  <si>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</si>
  <si>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</si>
  <si>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</si>
  <si>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</si>
  <si>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</si>
  <si>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</si>
  <si>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</si>
  <si>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</si>
  <si>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</si>
  <si>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</si>
  <si>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</si>
  <si>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</si>
  <si>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</si>
  <si>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</si>
  <si>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</si>
  <si>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</si>
  <si>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</si>
  <si>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</si>
  <si>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</si>
  <si>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</si>
  <si>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</si>
  <si>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</si>
  <si>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</si>
  <si>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</si>
  <si>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</si>
  <si>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</si>
  <si>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</si>
  <si>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</si>
  <si>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</si>
  <si>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</si>
  <si>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</si>
  <si>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</si>
  <si>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</si>
  <si>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</si>
  <si>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</si>
  <si>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</si>
  <si>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</si>
  <si>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</si>
  <si>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</si>
  <si>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</si>
  <si>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</si>
  <si>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</si>
  <si>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</si>
  <si>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</si>
  <si>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</si>
  <si>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</si>
  <si>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</si>
  <si>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</si>
  <si>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</si>
  <si>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</si>
  <si>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</si>
  <si>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</si>
  <si>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</si>
  <si>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</si>
  <si>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</si>
  <si>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</si>
  <si>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</si>
  <si>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</si>
  <si>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</si>
  <si>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</si>
  <si>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</si>
  <si>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</si>
  <si>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</si>
  <si>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</si>
  <si>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</si>
  <si>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</si>
  <si>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</si>
  <si>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</si>
  <si>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</si>
  <si>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</si>
  <si>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</si>
  <si>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</si>
  <si>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</si>
  <si>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</si>
  <si>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</si>
  <si>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</si>
  <si>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</si>
  <si>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</si>
  <si>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</si>
  <si>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</si>
  <si>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</si>
  <si>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</si>
  <si>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</si>
  <si>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</si>
  <si>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</si>
  <si>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</si>
  <si>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</si>
  <si>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</si>
  <si>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</si>
  <si>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</si>
  <si>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</si>
  <si>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</si>
  <si>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</si>
  <si>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</si>
  <si>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</si>
  <si>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</si>
  <si>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</si>
  <si>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</si>
  <si>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</si>
  <si>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</si>
  <si>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</si>
  <si>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</si>
  <si>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</si>
  <si>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</si>
  <si>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</si>
  <si>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</si>
  <si>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</si>
  <si>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</si>
  <si>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</si>
  <si>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</si>
  <si>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</si>
  <si>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</si>
  <si>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</si>
  <si>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</si>
  <si>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</si>
  <si>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</si>
  <si>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</si>
  <si>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</si>
  <si>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</si>
  <si>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</si>
  <si>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</si>
  <si>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</si>
  <si>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</si>
  <si>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</si>
  <si>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</si>
  <si>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</si>
  <si>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</si>
  <si>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</si>
  <si>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</si>
  <si>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</si>
  <si>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</si>
  <si>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</si>
  <si>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</si>
  <si>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</si>
  <si>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</si>
  <si>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</si>
  <si>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</si>
  <si>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</si>
  <si>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</si>
  <si>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</si>
  <si>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</si>
  <si>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</si>
  <si>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</si>
  <si>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</si>
  <si>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</si>
  <si>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</si>
  <si>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</si>
  <si>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</si>
  <si>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</si>
  <si>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</si>
  <si>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</si>
  <si>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</si>
  <si>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</si>
  <si>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</si>
  <si>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</si>
  <si>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</si>
  <si>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</si>
  <si>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</si>
  <si>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</si>
  <si>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</si>
  <si>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</si>
  <si>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</si>
  <si>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</si>
  <si>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</si>
  <si>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</si>
  <si>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</si>
  <si>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</si>
  <si>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</si>
  <si>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</si>
  <si>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</si>
  <si>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</si>
  <si>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</si>
  <si>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</si>
  <si>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</si>
  <si>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</si>
  <si>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</si>
  <si>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</si>
  <si>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</si>
  <si>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</si>
  <si>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</si>
  <si>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</si>
  <si>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</si>
  <si>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</si>
  <si>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</si>
  <si>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</si>
  <si>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</si>
  <si>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</si>
  <si>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</si>
  <si>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</si>
  <si>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</si>
  <si>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</si>
  <si>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</si>
  <si>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</si>
  <si>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</si>
  <si>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</si>
  <si>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</si>
  <si>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</si>
  <si>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</si>
  <si>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</si>
  <si>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</si>
  <si>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</si>
  <si>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</si>
  <si>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</si>
  <si>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</si>
  <si>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</si>
  <si>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</si>
  <si>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</si>
  <si>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</si>
  <si>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</si>
  <si>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</si>
  <si>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</si>
  <si>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</si>
  <si>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</si>
  <si>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</si>
  <si>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</si>
  <si>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</si>
  <si>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</si>
  <si>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</si>
  <si>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</si>
  <si>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</si>
  <si>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</si>
  <si>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</si>
  <si>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</si>
  <si>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</si>
  <si>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</si>
  <si>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</si>
  <si>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</si>
  <si>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</si>
  <si>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</si>
  <si>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</si>
  <si>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</si>
  <si>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</si>
  <si>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</si>
  <si>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</si>
  <si>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</si>
  <si>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</si>
  <si>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</si>
  <si>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</si>
  <si>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</si>
  <si>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</si>
  <si>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</si>
  <si>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</si>
  <si>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</si>
  <si>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</si>
  <si>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</si>
  <si>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</si>
  <si>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</si>
  <si>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</si>
  <si>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</si>
  <si>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</si>
  <si>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</si>
  <si>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</si>
  <si>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</si>
  <si>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</si>
  <si>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</si>
  <si>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</si>
  <si>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</si>
  <si>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</si>
  <si>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</si>
  <si>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</si>
  <si>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</si>
  <si>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</si>
  <si>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</si>
  <si>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</si>
  <si>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</si>
  <si>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</si>
  <si>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</si>
  <si>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</si>
  <si>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</si>
  <si>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</si>
  <si>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</si>
  <si>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</si>
  <si>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</si>
  <si>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</si>
  <si>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</si>
  <si>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</si>
  <si>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</si>
  <si>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</si>
  <si>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</si>
  <si>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</si>
  <si>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</si>
  <si>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</si>
  <si>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</si>
  <si>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</si>
  <si>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</si>
  <si>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</si>
  <si>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</si>
  <si>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</si>
  <si>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</si>
  <si>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</si>
  <si>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</si>
  <si>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</si>
  <si>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</si>
  <si>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</si>
  <si>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</si>
  <si>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</si>
  <si>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</si>
  <si>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</si>
  <si>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</si>
  <si>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</si>
  <si>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</si>
  <si>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</si>
  <si>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</si>
  <si>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</si>
  <si>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</si>
  <si>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</si>
  <si>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</si>
  <si>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</si>
  <si>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</si>
  <si>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</si>
  <si>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</si>
  <si>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</si>
  <si>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</si>
  <si>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</si>
  <si>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</si>
  <si>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</si>
  <si>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</si>
  <si>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</si>
  <si>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</si>
  <si>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</si>
  <si>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</si>
  <si>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</si>
  <si>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</si>
  <si>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</si>
  <si>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</si>
  <si>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</si>
  <si>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</si>
  <si>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</si>
  <si>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</si>
  <si>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</si>
  <si>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</si>
  <si>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</si>
  <si>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</si>
  <si>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</si>
  <si>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</si>
  <si>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</si>
  <si>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</si>
  <si>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</si>
  <si>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</si>
  <si>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</si>
  <si>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</si>
  <si>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</si>
  <si>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</si>
  <si>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</si>
  <si>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</si>
  <si>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</si>
  <si>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</si>
  <si>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</si>
  <si>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</si>
  <si>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</si>
  <si>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</si>
  <si>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</si>
  <si>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</si>
  <si>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</si>
  <si>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</si>
  <si>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</si>
  <si>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</si>
  <si>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</si>
  <si>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</si>
  <si>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</si>
  <si>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</si>
  <si>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</si>
  <si>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</si>
  <si>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</si>
  <si>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</si>
  <si>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</si>
  <si>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</si>
  <si>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</si>
  <si>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</si>
  <si>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</si>
  <si>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</si>
  <si>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</si>
  <si>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</si>
  <si>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</si>
  <si>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</si>
  <si>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</si>
  <si>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</si>
  <si>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</si>
  <si>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</si>
  <si>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</si>
  <si>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</si>
  <si>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</si>
  <si>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</si>
  <si>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</si>
  <si>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</si>
  <si>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</si>
  <si>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</si>
  <si>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</si>
  <si>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</si>
  <si>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</si>
  <si>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</si>
  <si>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</si>
  <si>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</si>
  <si>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</si>
  <si>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</si>
  <si>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</si>
  <si>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</si>
  <si>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</si>
  <si>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</si>
  <si>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</si>
  <si>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</si>
  <si>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</si>
  <si>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</si>
  <si>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</si>
  <si>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</si>
  <si>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</si>
  <si>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</si>
  <si>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</si>
  <si>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</si>
  <si>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</si>
  <si>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</si>
  <si>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</si>
  <si>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</si>
  <si>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</si>
  <si>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</si>
  <si>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</si>
  <si>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</si>
  <si>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</si>
  <si>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</si>
  <si>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</si>
  <si>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</si>
  <si>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</si>
  <si>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</si>
  <si>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</si>
  <si>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</si>
  <si>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</si>
  <si>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</si>
  <si>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</si>
  <si>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</si>
  <si>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</si>
  <si>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</si>
  <si>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</si>
  <si>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</si>
  <si>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</si>
  <si>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</si>
  <si>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</si>
  <si>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</si>
  <si>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</si>
  <si>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</si>
  <si>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</si>
  <si>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</si>
  <si>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</si>
  <si>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</si>
  <si>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</si>
  <si>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</si>
  <si>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</si>
  <si>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</si>
  <si>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</si>
  <si>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</si>
  <si>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</si>
  <si>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</si>
  <si>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</si>
  <si>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</si>
  <si>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</si>
  <si>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</si>
  <si>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</si>
  <si>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</si>
  <si>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</si>
  <si>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</si>
  <si>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</si>
  <si>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</si>
  <si>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</si>
  <si>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</si>
  <si>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</si>
  <si>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</si>
  <si>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</si>
  <si>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</si>
  <si>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</si>
  <si>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</si>
  <si>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</si>
  <si>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</si>
  <si>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</si>
  <si>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</si>
  <si>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</si>
  <si>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</si>
  <si>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</si>
  <si>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</si>
  <si>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</si>
  <si>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</si>
  <si>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</si>
  <si>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</si>
  <si>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</si>
  <si>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</si>
  <si>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</si>
  <si>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</si>
  <si>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</si>
  <si>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</si>
  <si>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</si>
  <si>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</si>
  <si>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</si>
  <si>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</si>
  <si>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</si>
  <si>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</si>
  <si>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</si>
  <si>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</si>
  <si>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</si>
  <si>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</si>
  <si>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</si>
  <si>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</si>
  <si>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</si>
  <si>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</si>
  <si>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</si>
  <si>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</si>
  <si>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</si>
  <si>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</si>
  <si>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</si>
  <si>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</si>
  <si>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</si>
  <si>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</si>
  <si>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</si>
  <si>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</si>
  <si>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</si>
  <si>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</si>
  <si>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</si>
  <si>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</si>
  <si>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</si>
  <si>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</si>
  <si>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</si>
  <si>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</si>
  <si>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</si>
  <si>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</si>
  <si>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</si>
  <si>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</si>
  <si>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</si>
  <si>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</si>
  <si>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</si>
  <si>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</si>
  <si>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</si>
  <si>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</si>
  <si>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</si>
  <si>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</si>
  <si>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</si>
  <si>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</si>
  <si>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</si>
  <si>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</si>
  <si>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</si>
  <si>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</si>
  <si>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</si>
  <si>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</si>
  <si>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</si>
  <si>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</si>
  <si>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</si>
  <si>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</si>
  <si>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</si>
  <si>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</si>
  <si>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</si>
  <si>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</si>
  <si>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</si>
  <si>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</si>
  <si>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</si>
  <si>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</si>
  <si>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</si>
  <si>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</si>
  <si>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</si>
  <si>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</si>
  <si>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</si>
  <si>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</si>
  <si>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</si>
  <si>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</si>
  <si>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</si>
  <si>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</si>
  <si>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</si>
  <si>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</si>
  <si>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</si>
  <si>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</si>
  <si>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</si>
  <si>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</si>
  <si>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</si>
  <si>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</si>
  <si>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</si>
  <si>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</si>
  <si>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</si>
  <si>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</si>
  <si>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</si>
  <si>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</si>
  <si>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</si>
  <si>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</si>
  <si>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</si>
  <si>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</si>
  <si>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</si>
  <si>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</si>
  <si>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</si>
  <si>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</si>
  <si>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</si>
  <si>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</si>
  <si>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</si>
  <si>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</si>
  <si>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</si>
  <si>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</si>
  <si>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</si>
  <si>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</si>
  <si>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</si>
  <si>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</si>
  <si>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</si>
  <si>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</si>
  <si>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</si>
  <si>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</si>
  <si>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</si>
  <si>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</si>
  <si>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</si>
  <si>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</si>
  <si>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</si>
  <si>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</si>
  <si>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</si>
  <si>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</si>
  <si>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</si>
  <si>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</si>
  <si>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</si>
  <si>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</si>
  <si>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</si>
  <si>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</si>
  <si>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</si>
  <si>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</si>
  <si>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</si>
  <si>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</si>
  <si>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</si>
  <si>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</si>
  <si>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</si>
  <si>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</si>
  <si>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</si>
  <si>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</si>
  <si>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</si>
  <si>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</si>
  <si>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</si>
  <si>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</si>
  <si>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</si>
  <si>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</si>
  <si>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</si>
  <si>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</si>
  <si>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</si>
  <si>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</si>
  <si>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</si>
  <si>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</si>
  <si>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</si>
  <si>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</si>
  <si>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</si>
  <si>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</si>
  <si>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</si>
  <si>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</si>
  <si>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</si>
  <si>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</si>
  <si>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</si>
  <si>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</si>
  <si>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</si>
  <si>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</si>
  <si>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</si>
  <si>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</si>
  <si>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</si>
  <si>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</si>
  <si>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</si>
  <si>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</si>
  <si>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</si>
  <si>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</si>
  <si>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</si>
  <si>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</si>
  <si>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</si>
  <si>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</si>
  <si>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</si>
  <si>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</si>
  <si>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</si>
  <si>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</si>
  <si>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</si>
  <si>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</si>
  <si>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</si>
  <si>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</si>
  <si>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</si>
  <si>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</si>
  <si>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</si>
  <si>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</si>
  <si>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</si>
  <si>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</si>
  <si>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</si>
  <si>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</si>
  <si>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</si>
  <si>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</si>
  <si>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</si>
  <si>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</si>
  <si>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</si>
  <si>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</si>
  <si>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</si>
  <si>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</si>
  <si>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</si>
  <si>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</si>
  <si>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</si>
  <si>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</si>
  <si>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</si>
  <si>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</si>
  <si>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</si>
  <si>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</si>
  <si>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</si>
  <si>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</si>
  <si>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</si>
  <si>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</si>
  <si>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</si>
  <si>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</si>
  <si>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</si>
  <si>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</si>
  <si>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</si>
  <si>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</si>
  <si>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</si>
  <si>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</si>
  <si>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</si>
  <si>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</si>
  <si>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</si>
  <si>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</si>
  <si>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</si>
  <si>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</si>
  <si>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</si>
  <si>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</si>
  <si>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</si>
  <si>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</si>
  <si>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</si>
  <si>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</si>
  <si>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</si>
  <si>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</si>
  <si>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</si>
  <si>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</si>
  <si>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</si>
  <si>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</si>
  <si>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</si>
  <si>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</si>
  <si>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</si>
  <si>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</si>
  <si>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</si>
  <si>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</si>
  <si>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</si>
  <si>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</si>
  <si>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</si>
  <si>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</si>
  <si>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</si>
  <si>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</si>
  <si>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</si>
  <si>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</si>
  <si>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</si>
  <si>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</si>
  <si>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</si>
  <si>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</si>
  <si>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</si>
  <si>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</si>
  <si>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</si>
  <si>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</si>
  <si>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</si>
  <si>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</si>
  <si>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</si>
  <si>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</si>
  <si>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</si>
  <si>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</si>
  <si>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</si>
  <si>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</si>
  <si>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</si>
  <si>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</si>
  <si>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</si>
  <si>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</si>
  <si>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</si>
  <si>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</si>
  <si>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</si>
  <si>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</si>
  <si>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</si>
  <si>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</si>
  <si>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</si>
  <si>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</si>
  <si>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</si>
  <si>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</si>
  <si>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</si>
  <si>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</si>
  <si>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</si>
  <si>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</si>
  <si>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</si>
  <si>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</si>
  <si>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</si>
  <si>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</si>
  <si>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</si>
  <si>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</si>
  <si>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</si>
  <si>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</si>
  <si>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</si>
  <si>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</si>
  <si>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</si>
  <si>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</si>
  <si>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</si>
  <si>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</si>
  <si>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</si>
  <si>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</si>
  <si>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</si>
  <si>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</si>
  <si>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</si>
  <si>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</si>
  <si>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</si>
  <si>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</si>
  <si>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</si>
  <si>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</si>
  <si>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</si>
  <si>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</si>
  <si>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</si>
  <si>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</si>
  <si>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</si>
  <si>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</si>
  <si>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</si>
  <si>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</si>
  <si>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</si>
  <si>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</si>
  <si>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</si>
  <si>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</si>
  <si>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</si>
  <si>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</si>
  <si>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</si>
  <si>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</si>
  <si>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</si>
  <si>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</si>
  <si>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</si>
  <si>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</si>
  <si>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</si>
  <si>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</si>
  <si>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</si>
  <si>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</si>
  <si>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</si>
  <si>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</si>
  <si>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</si>
  <si>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</si>
  <si>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</si>
  <si>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</si>
  <si>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</si>
  <si>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</si>
  <si>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</si>
  <si>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</si>
  <si>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</si>
  <si>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</si>
  <si>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</si>
  <si>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</si>
  <si>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</si>
  <si>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</si>
  <si>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</si>
  <si>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</si>
  <si>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</si>
  <si>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</si>
  <si>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</si>
  <si>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</si>
  <si>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</si>
  <si>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</si>
  <si>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</si>
  <si>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</si>
  <si>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</si>
  <si>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</si>
  <si>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</si>
  <si>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</si>
  <si>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</si>
  <si>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</si>
  <si>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</si>
  <si>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</si>
  <si>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</si>
  <si>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</si>
  <si>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</si>
  <si>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</si>
  <si>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</si>
  <si>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</si>
  <si>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</si>
  <si>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</si>
  <si>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</si>
  <si>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</si>
  <si>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</si>
  <si>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</si>
  <si>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</si>
  <si>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</si>
  <si>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</si>
  <si>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</si>
  <si>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</si>
  <si>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</si>
  <si>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</si>
  <si>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</si>
  <si>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</si>
  <si>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</si>
  <si>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</si>
  <si>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</si>
  <si>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</si>
  <si>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</si>
  <si>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</si>
  <si>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</si>
  <si>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</si>
  <si>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</si>
  <si>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</si>
  <si>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</si>
  <si>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</si>
  <si>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</si>
  <si>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</si>
  <si>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</si>
  <si>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</si>
  <si>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</si>
  <si>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</si>
  <si>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</si>
  <si>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</si>
  <si>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</si>
  <si>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</si>
  <si>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</si>
  <si>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</si>
  <si>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</si>
  <si>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</si>
  <si>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</si>
  <si>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</si>
  <si>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</si>
  <si>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</si>
  <si>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</si>
  <si>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</si>
  <si>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</si>
  <si>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</si>
  <si>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</si>
  <si>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</si>
  <si>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</si>
  <si>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</si>
  <si>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</si>
  <si>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</si>
  <si>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</si>
  <si>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</si>
  <si>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</si>
  <si>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</si>
  <si>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</si>
  <si>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</si>
  <si>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</si>
  <si>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</si>
  <si>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</si>
  <si>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</si>
  <si>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</si>
  <si>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</si>
  <si>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</si>
  <si>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</si>
  <si>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</si>
  <si>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</si>
  <si>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</si>
  <si>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</si>
  <si>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</si>
  <si>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</si>
  <si>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</si>
  <si>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</si>
  <si>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</si>
  <si>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</si>
  <si>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</si>
  <si>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</si>
  <si>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</si>
  <si>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</si>
  <si>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</si>
  <si>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</si>
  <si>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</si>
  <si>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</si>
  <si>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</si>
  <si>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</si>
  <si>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</si>
  <si>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</si>
  <si>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</si>
  <si>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</si>
  <si>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</si>
  <si>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</si>
  <si>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</si>
  <si>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</si>
  <si>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</si>
  <si>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</si>
  <si>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</si>
  <si>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</si>
  <si>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</si>
  <si>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</si>
  <si>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</si>
  <si>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</si>
  <si>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</si>
  <si>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</si>
  <si>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</si>
  <si>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</si>
  <si>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</si>
  <si>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</si>
  <si>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</si>
  <si>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</si>
  <si>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</si>
  <si>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</si>
  <si>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</si>
  <si>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</si>
  <si>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</si>
  <si>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</si>
  <si>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</si>
  <si>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</si>
  <si>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</si>
  <si>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</si>
  <si>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</si>
  <si>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</si>
  <si>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</si>
  <si>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</si>
  <si>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</si>
  <si>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</si>
  <si>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</si>
  <si>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</si>
  <si>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</si>
  <si>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</si>
  <si>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</si>
  <si>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</si>
  <si>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</si>
  <si>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</si>
  <si>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</si>
  <si>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</si>
  <si>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</si>
  <si>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</si>
  <si>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</si>
  <si>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</si>
  <si>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</si>
  <si>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</si>
  <si>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</si>
  <si>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</si>
  <si>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</si>
  <si>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</si>
  <si>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</si>
  <si>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</si>
  <si>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</si>
  <si>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</si>
  <si>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</si>
  <si>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</si>
  <si>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</si>
  <si>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</si>
  <si>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</si>
  <si>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</si>
  <si>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</si>
  <si>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</si>
  <si>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</si>
  <si>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</si>
  <si>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</si>
  <si>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</si>
  <si>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</si>
  <si>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</si>
  <si>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</si>
  <si>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</si>
  <si>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</si>
  <si>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</si>
  <si>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</si>
  <si>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</si>
  <si>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</si>
  <si>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</si>
  <si>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</si>
  <si>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</si>
  <si>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</si>
  <si>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</si>
  <si>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</si>
  <si>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</si>
  <si>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</si>
  <si>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</si>
  <si>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</si>
  <si>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</si>
  <si>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</si>
  <si>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</si>
  <si>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</si>
  <si>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</si>
  <si>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</si>
  <si>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</si>
  <si>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</si>
  <si>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</si>
  <si>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</si>
  <si>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</si>
  <si>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</si>
  <si>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</si>
  <si>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</si>
  <si>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</si>
  <si>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</si>
  <si>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</si>
  <si>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</si>
  <si>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</si>
  <si>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</si>
  <si>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</si>
  <si>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</si>
  <si>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</si>
  <si>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</si>
  <si>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</si>
  <si>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</si>
  <si>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</si>
  <si>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</si>
  <si>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</si>
  <si>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</si>
  <si>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</si>
  <si>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</si>
  <si>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</si>
  <si>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</si>
  <si>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</si>
  <si>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</si>
  <si>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</si>
  <si>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</si>
  <si>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</si>
  <si>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</si>
  <si>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</si>
  <si>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</si>
  <si>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</si>
  <si>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</si>
  <si>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</si>
  <si>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</si>
  <si>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</si>
  <si>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</si>
  <si>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</si>
  <si>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</si>
  <si>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</si>
  <si>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</si>
  <si>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</si>
  <si>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</si>
  <si>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</si>
  <si>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</si>
  <si>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</si>
  <si>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</si>
  <si>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</si>
  <si>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</si>
  <si>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</si>
  <si>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</si>
  <si>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</si>
  <si>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</si>
  <si>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</si>
  <si>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</si>
  <si>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</si>
  <si>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</si>
  <si>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</si>
  <si>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</si>
  <si>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</si>
  <si>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</si>
  <si>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</si>
  <si>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</si>
  <si>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</si>
  <si>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</si>
  <si>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</si>
  <si>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</si>
  <si>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</si>
  <si>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</si>
  <si>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</si>
  <si>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</si>
  <si>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</si>
  <si>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</si>
  <si>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</si>
  <si>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</si>
  <si>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</si>
  <si>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</si>
  <si>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</si>
  <si>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</si>
  <si>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</si>
  <si>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</si>
  <si>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</si>
  <si>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</si>
  <si>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</si>
  <si>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</si>
  <si>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</si>
  <si>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</si>
  <si>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</si>
  <si>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</si>
  <si>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</si>
  <si>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</si>
  <si>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</si>
  <si>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</si>
  <si>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</si>
  <si>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</si>
  <si>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</si>
  <si>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</si>
  <si>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</si>
  <si>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</si>
  <si>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</si>
  <si>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</si>
  <si>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</si>
  <si>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</si>
  <si>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</si>
  <si>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</si>
  <si>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</si>
  <si>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</si>
  <si>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</si>
  <si>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</si>
  <si>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</si>
  <si>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</si>
  <si>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</si>
  <si>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</si>
  <si>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</si>
  <si>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</si>
  <si>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</si>
  <si>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</si>
  <si>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</si>
  <si>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</si>
  <si>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</si>
  <si>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</si>
  <si>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</si>
  <si>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</si>
  <si>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</si>
  <si>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</si>
  <si>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</si>
  <si>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</si>
  <si>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</si>
  <si>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</si>
  <si>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</si>
  <si>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</si>
  <si>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</si>
  <si>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</si>
  <si>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</si>
  <si>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</si>
  <si>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</si>
  <si>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</si>
  <si>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</si>
  <si>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</si>
  <si>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</si>
  <si>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</si>
  <si>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</si>
  <si>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</si>
  <si>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</si>
  <si>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</si>
  <si>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</si>
  <si>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</si>
  <si>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</si>
  <si>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</si>
  <si>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</si>
  <si>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</si>
  <si>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</si>
  <si>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</si>
  <si>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</si>
  <si>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</si>
  <si>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</si>
  <si>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</si>
  <si>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</si>
  <si>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</si>
  <si>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</si>
  <si>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</si>
  <si>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</si>
  <si>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</si>
  <si>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</si>
  <si>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</si>
  <si>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</si>
  <si>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</si>
  <si>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</si>
  <si>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</si>
  <si>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</si>
  <si>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</si>
  <si>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</si>
  <si>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</si>
  <si>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</si>
  <si>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</si>
  <si>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</si>
  <si>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</si>
  <si>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</si>
  <si>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</si>
  <si>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</si>
  <si>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</si>
  <si>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</si>
  <si>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</si>
  <si>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</si>
  <si>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</si>
  <si>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</si>
  <si>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</si>
  <si>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</si>
  <si>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</si>
  <si>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</si>
  <si>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</si>
  <si>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</si>
  <si>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</si>
  <si>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</si>
  <si>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</si>
  <si>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</si>
  <si>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</si>
  <si>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</si>
  <si>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</si>
  <si>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</si>
  <si>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</si>
  <si>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</si>
  <si>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</si>
  <si>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</si>
  <si>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</si>
  <si>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</si>
  <si>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</si>
  <si>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</si>
  <si>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</si>
  <si>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</si>
  <si>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</si>
  <si>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</si>
  <si>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</si>
  <si>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</si>
  <si>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</si>
  <si>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</si>
  <si>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</si>
  <si>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</si>
  <si>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</si>
  <si>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</si>
  <si>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</si>
  <si>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</si>
  <si>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</si>
  <si>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</si>
  <si>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</si>
  <si>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</si>
  <si>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</si>
  <si>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</si>
  <si>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</si>
  <si>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</si>
  <si>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</si>
  <si>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</si>
  <si>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</si>
  <si>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</si>
  <si>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</si>
  <si>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</si>
  <si>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</si>
  <si>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</si>
  <si>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</si>
  <si>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</si>
  <si>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</si>
  <si>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</si>
  <si>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</si>
  <si>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</si>
  <si>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</si>
  <si>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</si>
  <si>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</si>
  <si>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</si>
  <si>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</si>
  <si>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</si>
  <si>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</si>
  <si>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</si>
  <si>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</si>
  <si>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</si>
  <si>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</si>
  <si>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</si>
  <si>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</si>
  <si>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</si>
  <si>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</si>
  <si>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</si>
  <si>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</si>
  <si>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</si>
  <si>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</si>
  <si>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</si>
  <si>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</si>
  <si>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</si>
  <si>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</si>
  <si>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</si>
  <si>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</si>
  <si>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</si>
  <si>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</si>
  <si>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</si>
  <si>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</si>
  <si>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</si>
  <si>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</si>
  <si>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</si>
  <si>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</si>
  <si>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</si>
  <si>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</si>
  <si>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</si>
  <si>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</si>
  <si>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</si>
  <si>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</si>
  <si>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</si>
  <si>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</si>
  <si>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</si>
  <si>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</si>
  <si>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</si>
  <si>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</si>
  <si>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</si>
  <si>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</si>
  <si>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</si>
  <si>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</si>
  <si>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</si>
  <si>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</si>
  <si>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</si>
  <si>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</si>
  <si>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</si>
  <si>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</si>
  <si>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</si>
  <si>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</si>
  <si>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</si>
  <si>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</si>
  <si>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</si>
  <si>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</si>
  <si>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</si>
  <si>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</si>
  <si>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</si>
  <si>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</si>
  <si>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</si>
  <si>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</si>
  <si>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</si>
  <si>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</si>
  <si>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</si>
  <si>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</si>
  <si>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</si>
  <si>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</si>
  <si>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</si>
  <si>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</si>
  <si>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</si>
  <si>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</si>
  <si>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</si>
  <si>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</si>
  <si>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</si>
  <si>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</si>
  <si>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</si>
  <si>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</si>
  <si>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</si>
  <si>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</si>
  <si>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</si>
  <si>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</si>
  <si>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</si>
  <si>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</si>
  <si>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</si>
  <si>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</si>
  <si>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</si>
  <si>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</si>
  <si>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</si>
  <si>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</si>
  <si>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</si>
  <si>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</si>
  <si>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</si>
  <si>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</si>
  <si>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</si>
  <si>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</si>
  <si>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</si>
  <si>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</si>
  <si>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</si>
  <si>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</si>
  <si>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</si>
  <si>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</si>
  <si>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</si>
  <si>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</si>
  <si>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</si>
  <si>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</si>
  <si>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</si>
  <si>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</si>
  <si>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</si>
  <si>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</si>
  <si>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</si>
  <si>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</si>
  <si>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</si>
  <si>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</si>
  <si>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</si>
  <si>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</si>
  <si>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</si>
  <si>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</si>
  <si>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</si>
  <si>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</si>
  <si>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</si>
  <si>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</si>
  <si>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</si>
  <si>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</si>
  <si>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</si>
  <si>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</si>
  <si>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</si>
  <si>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</si>
  <si>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</si>
  <si>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</si>
  <si>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</si>
  <si>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</si>
  <si>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</si>
  <si>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</si>
  <si>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</si>
  <si>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</si>
  <si>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</si>
  <si>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</si>
  <si>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</si>
  <si>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</si>
  <si>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</si>
  <si>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</si>
  <si>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</si>
  <si>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</si>
  <si>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</si>
  <si>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</si>
  <si>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</si>
  <si>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</si>
  <si>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</si>
  <si>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</si>
  <si>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</si>
  <si>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</si>
  <si>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</si>
  <si>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</si>
  <si>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</si>
  <si>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</si>
  <si>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</si>
  <si>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</si>
  <si>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</si>
  <si>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</si>
  <si>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</si>
  <si>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</si>
  <si>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</si>
  <si>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</si>
  <si>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</si>
  <si>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</si>
  <si>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</si>
  <si>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</si>
  <si>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</si>
  <si>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</si>
  <si>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</si>
  <si>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</si>
  <si>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</si>
  <si>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</si>
  <si>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</si>
  <si>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</si>
  <si>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</si>
  <si>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</si>
  <si>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</si>
  <si>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</si>
  <si>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</si>
  <si>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</si>
  <si>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</si>
  <si>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</si>
  <si>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</si>
  <si>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</si>
  <si>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</si>
  <si>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</si>
  <si>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</si>
  <si>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</si>
  <si>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</si>
  <si>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</si>
  <si>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</si>
  <si>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</si>
  <si>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</si>
  <si>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</si>
  <si>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</si>
  <si>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</si>
  <si>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</si>
  <si>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</si>
  <si>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</si>
  <si>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</si>
  <si>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</si>
  <si>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</si>
  <si>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</si>
  <si>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</si>
  <si>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</si>
  <si>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</si>
  <si>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</si>
  <si>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</si>
  <si>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</si>
  <si>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</si>
  <si>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</si>
  <si>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</si>
  <si>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</si>
  <si>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</si>
  <si>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</si>
  <si>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</si>
  <si>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</si>
  <si>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</si>
  <si>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</si>
  <si>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</si>
  <si>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</si>
  <si>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</si>
  <si>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</si>
  <si>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</si>
  <si>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</si>
  <si>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</si>
  <si>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</si>
  <si>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</si>
  <si>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</si>
  <si>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</si>
  <si>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</si>
  <si>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</si>
  <si>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</si>
  <si>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</si>
  <si>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</si>
  <si>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</si>
  <si>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</si>
  <si>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</si>
  <si>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</si>
  <si>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</si>
  <si>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</si>
  <si>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</si>
  <si>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</si>
  <si>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</si>
  <si>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</si>
  <si>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</si>
  <si>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</si>
  <si>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</si>
  <si>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</si>
  <si>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</si>
  <si>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</si>
  <si>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</si>
  <si>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</si>
  <si>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</si>
  <si>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</si>
  <si>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</si>
  <si>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</si>
  <si>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</si>
  <si>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</si>
  <si>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</si>
  <si>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</si>
  <si>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</si>
  <si>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</si>
  <si>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</si>
  <si>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</si>
  <si>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</si>
  <si>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</si>
  <si>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</si>
  <si>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</si>
  <si>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</si>
  <si>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</si>
  <si>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</si>
  <si>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</si>
  <si>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</si>
  <si>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</si>
  <si>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</si>
  <si>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</si>
  <si>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</si>
  <si>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</si>
  <si>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</si>
  <si>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</si>
  <si>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</si>
  <si>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</si>
  <si>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</si>
  <si>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</si>
  <si>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</si>
  <si>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</si>
  <si>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</si>
  <si>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</si>
  <si>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</si>
  <si>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</si>
  <si>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</si>
  <si>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</si>
  <si>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</si>
  <si>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</si>
  <si>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</si>
  <si>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</si>
  <si>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</si>
  <si>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</si>
  <si>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</si>
  <si>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</si>
  <si>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</si>
  <si>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</si>
  <si>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</si>
  <si>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</si>
  <si>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</si>
  <si>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</si>
  <si>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</si>
  <si>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</si>
  <si>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</si>
  <si>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</si>
  <si>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</si>
  <si>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</si>
  <si>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</si>
  <si>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</si>
  <si>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</si>
  <si>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</si>
  <si>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</si>
  <si>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</si>
  <si>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</si>
  <si>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</si>
  <si>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</si>
  <si>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</si>
  <si>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</si>
  <si>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</si>
  <si>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</si>
  <si>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</si>
  <si>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</si>
  <si>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</si>
  <si>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</si>
  <si>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</si>
  <si>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</si>
  <si>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</si>
  <si>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</si>
  <si>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</si>
  <si>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</si>
  <si>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</si>
  <si>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</si>
  <si>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</si>
  <si>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</si>
  <si>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</si>
  <si>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</si>
  <si>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</si>
  <si>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</si>
  <si>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</si>
  <si>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</si>
  <si>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</si>
  <si>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</si>
  <si>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</si>
  <si>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</si>
  <si>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</si>
  <si>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</si>
  <si>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</si>
  <si>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</si>
  <si>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</si>
  <si>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</si>
  <si>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</si>
  <si>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</si>
  <si>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</si>
  <si>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</si>
  <si>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</si>
  <si>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</si>
  <si>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</si>
  <si>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</si>
  <si>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</si>
  <si>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</si>
  <si>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</si>
  <si>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</si>
  <si>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</si>
  <si>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</si>
  <si>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</si>
  <si>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</si>
  <si>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</si>
  <si>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</si>
  <si>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</si>
  <si>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</si>
  <si>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</si>
  <si>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</si>
  <si>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</si>
  <si>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</si>
  <si>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</si>
  <si>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</si>
  <si>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</si>
  <si>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</si>
  <si>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</si>
  <si>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</si>
  <si>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</si>
  <si>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</si>
  <si>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</si>
  <si>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</si>
  <si>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</si>
  <si>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</si>
  <si>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</si>
  <si>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</si>
  <si>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</si>
  <si>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</si>
  <si>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</si>
  <si>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</si>
  <si>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</si>
  <si>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</si>
  <si>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</si>
  <si>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</si>
  <si>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</si>
  <si>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</si>
  <si>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</si>
  <si>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</si>
  <si>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</si>
  <si>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</si>
  <si>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</si>
  <si>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</si>
  <si>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</si>
  <si>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</si>
  <si>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</si>
  <si>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</si>
  <si>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</si>
  <si>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</si>
  <si>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</si>
  <si>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</si>
  <si>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</si>
  <si>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</si>
  <si>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</si>
  <si>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</si>
  <si>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</si>
  <si>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</si>
  <si>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</si>
  <si>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</si>
  <si>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</si>
  <si>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</si>
  <si>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</si>
  <si>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</si>
  <si>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</si>
  <si>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</si>
  <si>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</si>
  <si>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</si>
  <si>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</si>
  <si>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</si>
  <si>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</si>
  <si>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</si>
  <si>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</si>
  <si>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</si>
  <si>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</si>
  <si>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</si>
  <si>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</si>
  <si>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</si>
  <si>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</si>
  <si>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</si>
  <si>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</si>
  <si>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</si>
  <si>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</si>
  <si>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</si>
  <si>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</si>
  <si>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</si>
  <si>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</si>
  <si>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</si>
  <si>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</si>
  <si>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</si>
  <si>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</si>
  <si>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</si>
  <si>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</si>
  <si>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</si>
  <si>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</si>
  <si>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</si>
  <si>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</si>
  <si>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</si>
  <si>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</si>
  <si>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</si>
  <si>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</si>
  <si>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</si>
  <si>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</si>
  <si>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</si>
  <si>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</si>
  <si>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</si>
  <si>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</si>
  <si>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</si>
  <si>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</si>
  <si>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</si>
  <si>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</si>
  <si>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</si>
  <si>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</si>
  <si>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</si>
  <si>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</si>
  <si>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</si>
  <si>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</si>
  <si>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</si>
  <si>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</si>
  <si>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</si>
  <si>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</si>
  <si>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</si>
  <si>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</si>
  <si>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</si>
  <si>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</si>
  <si>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</si>
  <si>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</si>
  <si>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</si>
  <si>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</si>
  <si>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</si>
  <si>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</si>
  <si>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</si>
  <si>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</si>
  <si>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</si>
  <si>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</si>
  <si>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</si>
  <si>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</si>
  <si>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</si>
  <si>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</si>
  <si>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</si>
  <si>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</si>
  <si>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</si>
  <si>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</si>
  <si>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</si>
  <si>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</si>
  <si>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</si>
  <si>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</si>
  <si>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</si>
  <si>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</si>
  <si>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</si>
  <si>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</si>
  <si>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</si>
  <si>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</si>
  <si>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</si>
  <si>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</si>
  <si>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</si>
  <si>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</si>
  <si>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</si>
  <si>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</si>
  <si>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</si>
  <si>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</si>
  <si>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</si>
  <si>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</si>
  <si>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</si>
  <si>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</si>
  <si>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</si>
  <si>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</si>
  <si>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</si>
  <si>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</si>
  <si>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</si>
  <si>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</si>
  <si>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</si>
  <si>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</si>
  <si>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</si>
  <si>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</si>
  <si>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</si>
  <si>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</si>
  <si>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</si>
  <si>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</si>
  <si>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</si>
  <si>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</si>
  <si>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</si>
  <si>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</si>
  <si>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</si>
  <si>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</si>
  <si>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</si>
  <si>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</si>
  <si>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</si>
  <si>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</si>
  <si>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</si>
  <si>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</si>
  <si>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</si>
  <si>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</si>
  <si>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</si>
  <si>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</si>
  <si>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</si>
  <si>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</si>
  <si>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</si>
  <si>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</si>
  <si>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</si>
  <si>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</si>
  <si>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</si>
  <si>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</si>
  <si>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</si>
  <si>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</si>
  <si>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</si>
  <si>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</si>
  <si>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</si>
  <si>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</si>
  <si>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</si>
  <si>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</si>
  <si>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</si>
  <si>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</si>
  <si>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</si>
  <si>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</si>
  <si>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</si>
  <si>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</si>
  <si>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</si>
  <si>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</si>
  <si>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</si>
  <si>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</si>
  <si>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</si>
  <si>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</si>
  <si>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</si>
  <si>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</si>
  <si>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</si>
  <si>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</si>
  <si>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</si>
  <si>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</si>
  <si>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</si>
  <si>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</si>
  <si>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</si>
  <si>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</si>
  <si>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</si>
  <si>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</si>
  <si>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</si>
  <si>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</si>
  <si>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</si>
  <si>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</si>
  <si>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</si>
  <si>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</si>
  <si>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</si>
  <si>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</si>
  <si>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</si>
  <si>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</si>
  <si>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</si>
  <si>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</si>
  <si>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</si>
  <si>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</si>
  <si>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</si>
  <si>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</si>
  <si>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</si>
  <si>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</si>
  <si>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</si>
  <si>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</si>
  <si>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</si>
  <si>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</si>
  <si>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</si>
  <si>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</si>
  <si>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</si>
  <si>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</si>
  <si>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</si>
  <si>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</si>
  <si>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</si>
  <si>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</si>
  <si>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</si>
  <si>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</si>
  <si>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</si>
  <si>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</si>
  <si>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</si>
  <si>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</si>
  <si>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</si>
  <si>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</si>
  <si>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</si>
  <si>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</si>
  <si>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</si>
  <si>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</si>
  <si>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</si>
  <si>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</si>
  <si>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</si>
  <si>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</si>
  <si>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</si>
  <si>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</si>
  <si>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</si>
  <si>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</si>
  <si>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</si>
  <si>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</si>
  <si>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</si>
  <si>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</si>
  <si>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</si>
  <si>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</si>
  <si>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</si>
  <si>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</si>
  <si>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</si>
  <si>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</si>
  <si>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</si>
  <si>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</si>
  <si>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</si>
  <si>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</si>
  <si>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</si>
  <si>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</si>
  <si>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</si>
  <si>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</si>
  <si>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</si>
  <si>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</si>
  <si>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</si>
  <si>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</si>
  <si>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</si>
  <si>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</si>
  <si>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</si>
  <si>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</si>
  <si>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</si>
  <si>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</si>
  <si>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</si>
  <si>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</si>
  <si>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</si>
  <si>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</si>
  <si>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</si>
  <si>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</si>
  <si>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</si>
  <si>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</si>
  <si>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</si>
  <si>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</si>
  <si>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</si>
  <si>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</si>
  <si>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</si>
  <si>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</si>
  <si>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</si>
  <si>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</si>
  <si>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</si>
  <si>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</si>
  <si>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</si>
  <si>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</si>
  <si>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</si>
  <si>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</si>
  <si>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</si>
  <si>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</si>
  <si>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</si>
  <si>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</si>
  <si>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</si>
  <si>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</si>
  <si>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</si>
  <si>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</si>
  <si>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</si>
  <si>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</si>
  <si>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</si>
  <si>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</si>
  <si>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</si>
  <si>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</si>
  <si>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</si>
  <si>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</si>
  <si>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</si>
  <si>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</si>
  <si>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</si>
  <si>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</si>
  <si>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</si>
  <si>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</si>
  <si>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</si>
  <si>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</si>
  <si>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</si>
  <si>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</si>
  <si>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</si>
  <si>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</si>
  <si>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</si>
  <si>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</si>
  <si>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</si>
  <si>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</si>
  <si>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</si>
  <si>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</si>
  <si>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</si>
  <si>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</si>
  <si>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</si>
  <si>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</si>
  <si>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</si>
  <si>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</si>
  <si>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</si>
  <si>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</si>
  <si>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</si>
  <si>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</si>
  <si>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</si>
  <si>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</si>
  <si>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</si>
  <si>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</si>
  <si>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</si>
  <si>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</si>
  <si>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</si>
  <si>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</si>
  <si>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</si>
  <si>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</si>
  <si>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</si>
  <si>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</si>
  <si>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</si>
  <si>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</si>
  <si>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</si>
  <si>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</si>
  <si>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</si>
  <si>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</si>
  <si>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</si>
  <si>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</si>
  <si>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</si>
  <si>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</si>
  <si>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</si>
  <si>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</si>
  <si>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</si>
  <si>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</si>
  <si>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</si>
  <si>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</si>
  <si>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</si>
  <si>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</si>
  <si>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</si>
  <si>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</si>
  <si>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</si>
  <si>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</si>
  <si>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</si>
  <si>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</si>
  <si>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</si>
  <si>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</si>
  <si>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</si>
  <si>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</si>
  <si>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</si>
  <si>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</si>
  <si>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</si>
  <si>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</si>
  <si>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</si>
  <si>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</si>
  <si>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</si>
  <si>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</si>
  <si>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</si>
  <si>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</si>
  <si>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</si>
  <si>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</si>
  <si>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</si>
  <si>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</si>
  <si>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</si>
  <si>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</si>
  <si>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</si>
  <si>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</si>
  <si>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</si>
  <si>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</si>
  <si>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</si>
  <si>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</si>
  <si>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</si>
  <si>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</si>
  <si>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</si>
  <si>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</si>
  <si>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</si>
  <si>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</si>
  <si>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</si>
  <si>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</si>
  <si>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</si>
  <si>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</si>
  <si>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</si>
  <si>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</si>
  <si>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</si>
  <si>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</si>
  <si>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</si>
  <si>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</si>
  <si>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</si>
  <si>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</si>
  <si>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</si>
  <si>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</si>
  <si>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</si>
  <si>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</si>
  <si>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</si>
  <si>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</si>
  <si>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</si>
  <si>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</si>
  <si>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</si>
  <si>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</si>
  <si>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</si>
  <si>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</si>
  <si>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</si>
  <si>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</si>
  <si>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</si>
  <si>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</si>
  <si>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</si>
  <si>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</si>
  <si>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</si>
  <si>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</si>
  <si>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</si>
  <si>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</si>
  <si>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</si>
  <si>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</si>
  <si>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</si>
  <si>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</si>
  <si>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</si>
  <si>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</si>
  <si>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</si>
  <si>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</si>
  <si>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</si>
  <si>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</si>
  <si>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</si>
  <si>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</si>
  <si>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</si>
  <si>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</si>
  <si>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</si>
  <si>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</si>
  <si>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</si>
  <si>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</si>
  <si>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</si>
  <si>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</si>
  <si>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</si>
  <si>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</si>
  <si>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</si>
  <si>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</si>
  <si>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</si>
  <si>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</si>
  <si>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</si>
  <si>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</si>
  <si>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</si>
  <si>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</si>
  <si>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</si>
  <si>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</si>
  <si>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</si>
  <si>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</si>
  <si>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</si>
  <si>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</si>
  <si>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</si>
  <si>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</si>
  <si>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</si>
  <si>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</si>
  <si>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</si>
  <si>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</si>
  <si>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</si>
  <si>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</si>
  <si>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</si>
  <si>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</si>
  <si>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</si>
  <si>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</si>
  <si>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</si>
  <si>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</si>
  <si>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</si>
  <si>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</si>
  <si>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</si>
  <si>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</si>
  <si>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</si>
  <si>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</si>
  <si>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</si>
  <si>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</si>
  <si>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</si>
  <si>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</si>
  <si>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</si>
  <si>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</si>
  <si>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</si>
  <si>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</si>
  <si>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</si>
  <si>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</si>
  <si>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</si>
  <si>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</si>
  <si>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</si>
  <si>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</si>
  <si>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</si>
  <si>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</si>
  <si>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</si>
  <si>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</si>
  <si>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</si>
  <si>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</si>
  <si>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</si>
  <si>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</si>
  <si>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</si>
  <si>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</si>
  <si>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</si>
  <si>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</si>
  <si>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</si>
  <si>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</si>
  <si>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</si>
  <si>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</si>
  <si>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</si>
  <si>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</si>
  <si>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</si>
  <si>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</si>
  <si>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</si>
  <si>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</si>
  <si>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</si>
  <si>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</si>
  <si>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</si>
  <si>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</si>
  <si>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</si>
  <si>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</si>
  <si>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</si>
  <si>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</si>
  <si>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</si>
  <si>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</si>
  <si>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</si>
  <si>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</si>
  <si>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</si>
  <si>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</si>
  <si>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</si>
  <si>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</si>
  <si>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</si>
  <si>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</si>
  <si>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</si>
  <si>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</si>
  <si>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</si>
  <si>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</si>
  <si>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</si>
  <si>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</si>
  <si>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</si>
  <si>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</si>
  <si>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</si>
  <si>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</si>
  <si>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</si>
  <si>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</si>
  <si>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</si>
  <si>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</si>
  <si>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</si>
  <si>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</si>
  <si>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</si>
  <si>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</si>
  <si>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</si>
  <si>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</si>
  <si>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</si>
  <si>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</si>
  <si>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</si>
  <si>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</si>
  <si>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</si>
  <si>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</si>
  <si>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</si>
  <si>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</si>
  <si>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</si>
  <si>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</si>
  <si>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</si>
  <si>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</si>
  <si>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</si>
  <si>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</si>
  <si>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</si>
  <si>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</si>
  <si>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</si>
  <si>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</si>
  <si>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</si>
  <si>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</si>
  <si>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</si>
  <si>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</si>
  <si>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</si>
  <si>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</si>
  <si>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</si>
  <si>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</si>
  <si>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</si>
  <si>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</si>
  <si>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</si>
  <si>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</si>
  <si>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</si>
  <si>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</si>
  <si>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</si>
  <si>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</si>
  <si>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</si>
  <si>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</si>
  <si>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</si>
  <si>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</si>
  <si>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</si>
  <si>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</si>
  <si>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</si>
  <si>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</si>
  <si>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</si>
  <si>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</si>
  <si>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</si>
  <si>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</si>
  <si>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</si>
  <si>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</si>
  <si>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</si>
  <si>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</si>
  <si>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</si>
  <si>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</si>
  <si>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</si>
  <si>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</si>
  <si>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</si>
  <si>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</si>
  <si>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</si>
  <si>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</si>
  <si>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</si>
  <si>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</si>
  <si>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</si>
  <si>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</si>
  <si>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</si>
  <si>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</si>
  <si>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</si>
  <si>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</si>
  <si>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</si>
  <si>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</si>
  <si>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</si>
  <si>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</si>
  <si>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</si>
  <si>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</si>
  <si>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</si>
  <si>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</si>
  <si>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</si>
  <si>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</si>
  <si>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</si>
  <si>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</si>
  <si>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</si>
  <si>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</si>
  <si>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</si>
  <si>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</si>
  <si>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</si>
  <si>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</si>
  <si>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</si>
  <si>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</si>
  <si>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</si>
  <si>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</si>
  <si>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</si>
  <si>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</si>
  <si>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</si>
  <si>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</si>
  <si>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</si>
  <si>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</si>
  <si>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</si>
  <si>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</si>
  <si>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</si>
  <si>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</si>
  <si>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</si>
  <si>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</si>
  <si>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</si>
  <si>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</si>
  <si>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</si>
  <si>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</si>
  <si>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</si>
  <si>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</si>
  <si>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</si>
  <si>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</si>
  <si>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</si>
  <si>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</si>
  <si>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</si>
  <si>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</si>
  <si>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</si>
  <si>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</si>
  <si>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</si>
  <si>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</si>
  <si>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</si>
  <si>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</si>
  <si>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</si>
  <si>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</si>
  <si>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</si>
  <si>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</si>
  <si>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</si>
  <si>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</si>
  <si>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</si>
  <si>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</si>
  <si>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</si>
  <si>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</si>
  <si>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</si>
  <si>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</si>
  <si>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</si>
  <si>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</si>
  <si>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</si>
  <si>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</si>
  <si>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</si>
  <si>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</si>
  <si>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</si>
  <si>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</si>
  <si>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</si>
  <si>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</si>
  <si>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</si>
  <si>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</si>
  <si>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</si>
  <si>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</si>
  <si>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</si>
  <si>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</si>
  <si>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</si>
  <si>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</si>
  <si>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</si>
  <si>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</si>
  <si>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</si>
  <si>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</si>
  <si>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</si>
  <si>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</si>
  <si>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</si>
  <si>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</si>
  <si>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</si>
  <si>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</si>
  <si>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</si>
  <si>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</si>
  <si>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</si>
  <si>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</si>
  <si>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</si>
  <si>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</si>
  <si>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</si>
  <si>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</si>
  <si>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</si>
  <si>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</si>
  <si>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</si>
  <si>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</si>
  <si>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</si>
  <si>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</si>
  <si>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</si>
  <si>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</si>
  <si>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</si>
  <si>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</si>
  <si>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</si>
  <si>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</si>
  <si>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</si>
  <si>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</si>
  <si>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</si>
  <si>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</si>
  <si>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</si>
  <si>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</si>
  <si>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</si>
  <si>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</si>
  <si>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</si>
  <si>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</si>
  <si>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</si>
  <si>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</si>
  <si>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</si>
  <si>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</si>
  <si>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</si>
  <si>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</si>
  <si>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</si>
  <si>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</si>
  <si>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</si>
  <si>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</si>
  <si>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</si>
  <si>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</si>
  <si>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</si>
  <si>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</si>
  <si>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</si>
  <si>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</si>
  <si>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</si>
  <si>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</si>
  <si>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</si>
  <si>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</si>
  <si>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</si>
  <si>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</si>
  <si>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</si>
  <si>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</si>
  <si>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</si>
  <si>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</si>
  <si>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</si>
  <si>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</si>
  <si>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</si>
  <si>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</si>
  <si>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</si>
  <si>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</si>
  <si>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</si>
  <si>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</si>
  <si>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</si>
  <si>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</si>
  <si>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</si>
  <si>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</si>
  <si>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</si>
  <si>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</si>
  <si>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</si>
  <si>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</si>
  <si>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</si>
  <si>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</si>
  <si>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</si>
  <si>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</si>
  <si>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</si>
  <si>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</si>
  <si>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</si>
  <si>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</si>
  <si>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</si>
  <si>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</si>
  <si>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</si>
  <si>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</si>
  <si>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</si>
  <si>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</si>
  <si>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</si>
  <si>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</si>
  <si>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</si>
  <si>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</si>
  <si>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</si>
  <si>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</si>
  <si>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</si>
  <si>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</si>
  <si>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</si>
  <si>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</si>
  <si>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</si>
  <si>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</si>
  <si>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</si>
  <si>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</si>
  <si>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</si>
  <si>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</si>
  <si>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</si>
  <si>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</si>
  <si>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</si>
  <si>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</si>
  <si>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</si>
  <si>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</si>
  <si>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</si>
  <si>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</si>
  <si>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</si>
  <si>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</si>
  <si>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</si>
  <si>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</si>
  <si>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</si>
  <si>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</si>
  <si>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</si>
  <si>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</si>
  <si>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</si>
  <si>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</si>
  <si>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</si>
  <si>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</si>
  <si>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</si>
  <si>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</si>
  <si>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</si>
  <si>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</si>
  <si>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</si>
  <si>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</si>
  <si>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</si>
  <si>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</si>
  <si>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</si>
  <si>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</si>
  <si>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</si>
  <si>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</si>
  <si>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</si>
  <si>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</si>
  <si>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</si>
  <si>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</si>
  <si>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</si>
  <si>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</si>
  <si>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</si>
  <si>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</si>
  <si>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</si>
  <si>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</si>
  <si>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</si>
  <si>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</si>
  <si>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</si>
  <si>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</si>
  <si>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</si>
  <si>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</si>
  <si>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</si>
  <si>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</si>
  <si>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</si>
  <si>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</si>
  <si>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</si>
  <si>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</si>
  <si>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</si>
  <si>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</si>
  <si>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</si>
  <si>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</si>
  <si>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</si>
  <si>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</si>
  <si>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</si>
  <si>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</si>
  <si>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</si>
  <si>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</si>
  <si>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</si>
  <si>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</si>
  <si>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</si>
  <si>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</si>
  <si>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</si>
  <si>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</si>
  <si>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</si>
  <si>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</si>
  <si>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</si>
  <si>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</si>
  <si>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</si>
  <si>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</si>
  <si>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</si>
  <si>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</si>
  <si>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</si>
  <si>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</si>
  <si>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</si>
  <si>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</si>
  <si>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</si>
  <si>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</si>
  <si>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</si>
  <si>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</si>
  <si>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</si>
  <si>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</si>
  <si>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</si>
  <si>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</si>
  <si>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</si>
  <si>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</si>
  <si>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</si>
  <si>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</si>
  <si>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</si>
  <si>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</si>
  <si>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</si>
  <si>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</si>
  <si>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</si>
  <si>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</si>
  <si>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</si>
  <si>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</si>
  <si>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</si>
  <si>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</si>
  <si>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</si>
  <si>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</si>
  <si>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</si>
  <si>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</si>
  <si>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</si>
  <si>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</si>
  <si>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</si>
  <si>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</si>
  <si>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</si>
  <si>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</si>
  <si>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</si>
  <si>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</si>
  <si>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</si>
  <si>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</si>
  <si>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</si>
  <si>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</si>
  <si>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</si>
  <si>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</si>
  <si>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</si>
  <si>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</si>
  <si>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</si>
  <si>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</si>
  <si>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</si>
  <si>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</si>
  <si>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</si>
  <si>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</si>
  <si>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</si>
  <si>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</si>
  <si>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</si>
  <si>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</si>
  <si>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</si>
  <si>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</si>
  <si>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</si>
  <si>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</si>
  <si>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</si>
  <si>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</si>
  <si>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</si>
  <si>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</si>
  <si>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</si>
  <si>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</si>
  <si>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</si>
  <si>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</si>
  <si>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</si>
  <si>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</si>
  <si>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</si>
  <si>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</si>
  <si>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</si>
  <si>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</si>
  <si>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</si>
  <si>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</si>
  <si>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</si>
  <si>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</si>
  <si>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</si>
  <si>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</si>
  <si>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</si>
  <si>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</si>
  <si>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</si>
  <si>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</si>
  <si>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</si>
  <si>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</si>
  <si>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</si>
  <si>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</si>
  <si>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</si>
  <si>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</si>
  <si>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</si>
  <si>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</si>
  <si>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</si>
  <si>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</si>
  <si>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</si>
  <si>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</si>
  <si>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</si>
  <si>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</si>
  <si>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</si>
  <si>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</si>
  <si>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</si>
  <si>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</si>
  <si>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</si>
  <si>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</si>
  <si>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</si>
  <si>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</si>
  <si>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</si>
  <si>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</si>
  <si>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</si>
  <si>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</si>
  <si>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</si>
  <si>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</si>
  <si>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</si>
  <si>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</si>
  <si>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</si>
  <si>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</si>
  <si>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</si>
  <si>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</si>
  <si>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</si>
  <si>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</si>
  <si>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</si>
  <si>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</si>
  <si>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</si>
  <si>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</si>
  <si>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</si>
  <si>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</si>
  <si>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</si>
  <si>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</si>
  <si>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</si>
  <si>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</si>
  <si>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</si>
  <si>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</si>
  <si>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</si>
  <si>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</si>
  <si>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</si>
  <si>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</si>
  <si>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</si>
  <si>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</si>
  <si>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</si>
  <si>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</si>
  <si>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</si>
  <si>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</si>
  <si>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</si>
  <si>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</si>
  <si>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</si>
  <si>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</si>
  <si>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</si>
  <si>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</si>
  <si>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</si>
  <si>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</si>
  <si>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</si>
  <si>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</si>
  <si>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</si>
  <si>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</si>
  <si>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</si>
  <si>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</si>
  <si>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</si>
  <si>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</si>
  <si>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</si>
  <si>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</si>
  <si>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</si>
  <si>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</si>
  <si>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</si>
  <si>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</si>
  <si>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</si>
  <si>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</si>
  <si>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</si>
  <si>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</si>
  <si>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</si>
  <si>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</si>
  <si>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</si>
  <si>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</si>
  <si>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</si>
  <si>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</si>
  <si>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</si>
  <si>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</si>
  <si>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</si>
  <si>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</si>
  <si>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</si>
  <si>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</si>
  <si>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</si>
  <si>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</si>
  <si>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</si>
  <si>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</si>
  <si>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</si>
  <si>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</si>
  <si>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</si>
  <si>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</si>
  <si>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</si>
  <si>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</si>
  <si>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</si>
  <si>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</si>
  <si>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</si>
  <si>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</si>
  <si>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</si>
  <si>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</si>
  <si>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</si>
  <si>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</si>
  <si>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</si>
  <si>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</si>
  <si>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</si>
  <si>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</si>
  <si>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</si>
  <si>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</si>
  <si>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</si>
  <si>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</si>
  <si>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</si>
  <si>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</si>
  <si>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</si>
  <si>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</si>
  <si>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</si>
  <si>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</si>
  <si>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</si>
  <si>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</si>
  <si>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</si>
  <si>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</si>
  <si>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</si>
  <si>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</si>
  <si>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</si>
  <si>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</si>
  <si>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</si>
  <si>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</si>
  <si>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</si>
  <si>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</si>
  <si>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</si>
  <si>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</si>
  <si>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</si>
  <si>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</si>
  <si>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</si>
  <si>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</si>
  <si>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</si>
  <si>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</si>
  <si>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</si>
  <si>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</si>
  <si>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</si>
  <si>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</si>
  <si>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</si>
  <si>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</si>
  <si>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</si>
  <si>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</si>
  <si>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</si>
  <si>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</si>
  <si>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</si>
  <si>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</si>
  <si>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</si>
  <si>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</si>
  <si>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</si>
  <si>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</si>
  <si>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</si>
  <si>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</si>
  <si>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</si>
  <si>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</si>
  <si>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</si>
  <si>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</si>
  <si>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</si>
  <si>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</si>
  <si>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</si>
  <si>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</si>
  <si>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</si>
  <si>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</si>
  <si>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</si>
  <si>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</si>
  <si>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</si>
  <si>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</si>
  <si>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</si>
  <si>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</si>
  <si>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</si>
  <si>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</si>
  <si>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</si>
  <si>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</si>
  <si>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</si>
  <si>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</si>
  <si>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</si>
  <si>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</si>
  <si>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</si>
  <si>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</si>
  <si>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</si>
  <si>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</si>
  <si>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</si>
  <si>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</si>
  <si>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</si>
  <si>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</si>
  <si>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</si>
  <si>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</si>
  <si>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</si>
  <si>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</si>
  <si>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</si>
  <si>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</si>
  <si>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</si>
  <si>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</si>
  <si>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</si>
  <si>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</si>
  <si>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</si>
  <si>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</si>
  <si>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</si>
  <si>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</si>
  <si>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</si>
  <si>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</si>
  <si>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</si>
  <si>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</si>
  <si>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</si>
  <si>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</si>
  <si>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</si>
  <si>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</si>
  <si>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</si>
  <si>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</si>
  <si>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</si>
  <si>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</si>
  <si>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</si>
  <si>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</si>
  <si>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</si>
  <si>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</si>
  <si>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</si>
  <si>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</si>
  <si>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</si>
  <si>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</si>
  <si>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</si>
  <si>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</si>
  <si>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</si>
  <si>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</si>
  <si>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</si>
  <si>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</si>
  <si>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</si>
  <si>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</si>
  <si>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</si>
  <si>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</si>
  <si>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</si>
  <si>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</si>
  <si>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</si>
  <si>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</si>
  <si>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</si>
  <si>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</si>
  <si>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</si>
  <si>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</si>
  <si>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</si>
  <si>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</si>
  <si>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</si>
  <si>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</si>
  <si>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</si>
  <si>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</si>
  <si>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</si>
  <si>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</si>
  <si>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</si>
  <si>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</si>
  <si>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</si>
  <si>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</si>
  <si>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</si>
  <si>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</si>
  <si>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</si>
  <si>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</si>
  <si>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</si>
  <si>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</si>
  <si>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</si>
  <si>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</si>
  <si>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</si>
  <si>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</si>
  <si>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</si>
  <si>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</si>
  <si>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</si>
  <si>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</si>
  <si>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</si>
  <si>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</si>
  <si>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</si>
  <si>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</si>
  <si>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</si>
  <si>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</si>
  <si>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</si>
  <si>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</si>
  <si>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</si>
  <si>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</si>
  <si>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</si>
  <si>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</si>
  <si>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</si>
  <si>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</si>
  <si>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</si>
  <si>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</si>
  <si>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</si>
  <si>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</si>
  <si>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</si>
  <si>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</si>
  <si>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</si>
  <si>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</si>
  <si>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</si>
  <si>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</si>
  <si>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</si>
  <si>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</si>
  <si>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</si>
  <si>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</si>
  <si>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</si>
  <si>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</si>
  <si>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</si>
  <si>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</si>
  <si>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</si>
  <si>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</si>
  <si>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</si>
  <si>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</si>
  <si>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</si>
  <si>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</si>
  <si>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</si>
  <si>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</si>
  <si>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</si>
  <si>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</si>
  <si>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</si>
  <si>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</si>
  <si>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</si>
  <si>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</si>
  <si>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</si>
  <si>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</si>
  <si>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</si>
  <si>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</si>
  <si>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</si>
  <si>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</si>
  <si>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</si>
  <si>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</si>
  <si>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</si>
  <si>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</si>
  <si>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</si>
  <si>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</si>
  <si>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</si>
  <si>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</si>
  <si>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</si>
  <si>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</si>
  <si>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</si>
  <si>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</si>
  <si>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</si>
  <si>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</si>
  <si>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</si>
  <si>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</si>
  <si>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</si>
  <si>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</si>
  <si>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</si>
  <si>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</si>
  <si>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</si>
  <si>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</si>
  <si>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</si>
  <si>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</si>
  <si>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</si>
  <si>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</si>
  <si>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</si>
  <si>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</si>
  <si>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</si>
  <si>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</si>
  <si>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</si>
  <si>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</si>
  <si>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</si>
  <si>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</si>
  <si>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</si>
  <si>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</si>
  <si>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</si>
  <si>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</si>
  <si>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</si>
  <si>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</si>
  <si>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</si>
  <si>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</si>
  <si>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</si>
  <si>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</si>
  <si>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</si>
  <si>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</si>
  <si>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</si>
  <si>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</si>
  <si>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</si>
  <si>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</si>
  <si>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</si>
  <si>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</si>
  <si>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</si>
  <si>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</si>
  <si>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</si>
  <si>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</si>
  <si>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</si>
  <si>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</si>
  <si>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</si>
  <si>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</si>
  <si>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</si>
  <si>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</si>
  <si>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</si>
  <si>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</si>
  <si>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</si>
  <si>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</si>
  <si>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</si>
  <si>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</si>
  <si>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</si>
  <si>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</si>
  <si>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</si>
  <si>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</si>
  <si>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</si>
  <si>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</si>
  <si>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</si>
  <si>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</si>
  <si>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</si>
  <si>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</si>
  <si>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</si>
  <si>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</si>
  <si>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</si>
  <si>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</si>
  <si>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</si>
  <si>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</si>
  <si>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</si>
  <si>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</si>
  <si>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</si>
  <si>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</si>
  <si>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</si>
  <si>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</si>
  <si>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</si>
  <si>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</si>
  <si>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</si>
  <si>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</si>
  <si>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</si>
  <si>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</si>
  <si>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</si>
  <si>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</si>
  <si>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</si>
  <si>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</si>
  <si>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</si>
  <si>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</si>
  <si>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</si>
  <si>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</si>
  <si>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</si>
  <si>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</si>
  <si>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</si>
  <si>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</si>
  <si>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</si>
  <si>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</si>
  <si>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</si>
  <si>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</si>
  <si>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</si>
  <si>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</si>
  <si>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</si>
  <si>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</si>
  <si>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</si>
  <si>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</si>
  <si>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</si>
  <si>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</si>
  <si>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</si>
  <si>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</si>
  <si>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</si>
  <si>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</si>
  <si>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</si>
  <si>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</si>
  <si>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</si>
  <si>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</si>
  <si>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</si>
  <si>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</si>
  <si>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</si>
  <si>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</si>
  <si>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</si>
  <si>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</si>
  <si>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</si>
  <si>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</si>
  <si>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</si>
  <si>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</si>
  <si>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</si>
  <si>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</si>
  <si>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</si>
  <si>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</si>
  <si>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</si>
  <si>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</si>
  <si>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</si>
  <si>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</si>
  <si>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</si>
  <si>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</si>
  <si>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</si>
  <si>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</si>
  <si>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</si>
  <si>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</si>
  <si>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</si>
  <si>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</si>
  <si>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</si>
  <si>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</si>
  <si>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</si>
  <si>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</si>
  <si>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</si>
  <si>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</si>
  <si>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</si>
  <si>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</si>
  <si>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</si>
  <si>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</si>
  <si>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</si>
  <si>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</si>
  <si>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</si>
  <si>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</si>
  <si>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</si>
  <si>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</si>
  <si>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</si>
  <si>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</si>
  <si>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</si>
  <si>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</si>
  <si>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</si>
  <si>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</si>
  <si>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</si>
  <si>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</si>
  <si>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</si>
  <si>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</si>
  <si>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</si>
  <si>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</si>
  <si>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</si>
  <si>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</si>
  <si>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</si>
  <si>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</si>
  <si>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</si>
  <si>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</si>
  <si>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</si>
  <si>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</si>
  <si>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</si>
  <si>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</si>
  <si>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</si>
  <si>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</si>
  <si>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</si>
  <si>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</si>
  <si>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</si>
  <si>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</si>
  <si>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</si>
  <si>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</si>
  <si>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</si>
  <si>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</si>
  <si>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</si>
  <si>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</si>
  <si>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</si>
  <si>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</si>
  <si>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</si>
  <si>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</si>
  <si>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</si>
  <si>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</si>
  <si>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</si>
  <si>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</si>
  <si>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</si>
  <si>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</si>
  <si>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</si>
  <si>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</si>
  <si>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</si>
  <si>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</si>
  <si>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</si>
  <si>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</si>
  <si>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</si>
  <si>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</si>
  <si>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</si>
  <si>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</si>
  <si>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</si>
  <si>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</si>
  <si>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</si>
  <si>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</si>
  <si>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</si>
  <si>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</si>
  <si>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</si>
  <si>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</si>
  <si>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</si>
  <si>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</si>
  <si>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</si>
  <si>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</si>
  <si>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</si>
  <si>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</si>
  <si>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</si>
  <si>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</si>
  <si>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</si>
  <si>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</si>
  <si>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</si>
  <si>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</si>
  <si>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</si>
  <si>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</si>
  <si>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</si>
  <si>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</si>
  <si>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</si>
  <si>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</si>
  <si>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</si>
  <si>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</si>
  <si>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</si>
  <si>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</si>
  <si>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</si>
  <si>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</si>
  <si>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</si>
  <si>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</si>
  <si>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</si>
  <si>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</si>
  <si>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</si>
  <si>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</si>
  <si>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</si>
  <si>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</si>
  <si>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</si>
  <si>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</si>
  <si>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</si>
  <si>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</si>
  <si>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</si>
  <si>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</si>
  <si>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</si>
  <si>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</si>
  <si>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</si>
  <si>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</si>
  <si>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</si>
  <si>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</si>
  <si>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</si>
  <si>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</si>
  <si>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</si>
  <si>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</si>
  <si>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</si>
  <si>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</si>
  <si>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</si>
  <si>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</si>
  <si>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</si>
  <si>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</si>
  <si>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</si>
  <si>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</si>
  <si>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</si>
  <si>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</si>
  <si>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</si>
  <si>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</si>
  <si>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</si>
  <si>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</si>
  <si>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</si>
  <si>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</si>
  <si>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</si>
  <si>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</si>
  <si>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</si>
  <si>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</si>
  <si>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</si>
  <si>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</si>
  <si>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</si>
  <si>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</si>
  <si>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</si>
  <si>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</si>
  <si>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</si>
  <si>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</si>
  <si>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</si>
  <si>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</si>
  <si>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</si>
  <si>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</si>
  <si>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</si>
  <si>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</si>
  <si>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</si>
  <si>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</si>
  <si>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</si>
  <si>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</si>
  <si>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</si>
  <si>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</si>
  <si>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</si>
  <si>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</si>
  <si>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</si>
  <si>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</si>
  <si>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</si>
  <si>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</si>
  <si>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</si>
  <si>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</si>
  <si>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</si>
  <si>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</si>
  <si>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</si>
  <si>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</si>
  <si>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</si>
  <si>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</si>
  <si>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</si>
  <si>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</si>
  <si>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</si>
  <si>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</si>
  <si>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</si>
  <si>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</si>
  <si>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</si>
  <si>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</si>
  <si>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</si>
  <si>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</si>
  <si>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</si>
  <si>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</si>
  <si>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</si>
  <si>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</si>
  <si>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</si>
  <si>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</si>
  <si>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</si>
  <si>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</si>
  <si>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</si>
  <si>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</si>
  <si>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</si>
  <si>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</si>
  <si>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</si>
  <si>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</si>
  <si>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</si>
  <si>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</si>
  <si>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</si>
  <si>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</si>
  <si>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</si>
  <si>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</si>
  <si>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</si>
  <si>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</si>
  <si>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</si>
  <si>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</si>
  <si>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</si>
  <si>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</si>
  <si>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</si>
  <si>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</si>
  <si>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</si>
  <si>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</si>
  <si>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</si>
  <si>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</si>
  <si>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</si>
  <si>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</si>
  <si>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</si>
  <si>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</si>
  <si>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</si>
  <si>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</si>
  <si>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</si>
  <si>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</si>
  <si>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</si>
  <si>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</si>
  <si>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</si>
  <si>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</si>
  <si>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</si>
  <si>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</si>
  <si>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</si>
  <si>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</si>
  <si>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</si>
  <si>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</si>
  <si>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</si>
  <si>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</si>
  <si>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</si>
  <si>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</si>
  <si>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</si>
  <si>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</si>
  <si>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</si>
  <si>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</si>
  <si>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</si>
  <si>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</si>
  <si>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</si>
  <si>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</si>
  <si>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</si>
  <si>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</si>
  <si>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</si>
  <si>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</si>
  <si>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</si>
  <si>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</si>
  <si>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</si>
  <si>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</si>
  <si>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</si>
  <si>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</si>
  <si>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</si>
  <si>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</si>
  <si>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</si>
  <si>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</si>
  <si>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</si>
  <si>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</si>
  <si>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</si>
  <si>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</si>
  <si>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</si>
  <si>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</si>
  <si>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</si>
  <si>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</si>
  <si>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</si>
  <si>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</si>
  <si>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</si>
  <si>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</si>
  <si>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</si>
  <si>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</si>
  <si>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</si>
  <si>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</si>
  <si>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</si>
  <si>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</si>
  <si>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</si>
  <si>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</si>
  <si>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</si>
  <si>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</si>
  <si>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</si>
  <si>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</si>
  <si>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</si>
  <si>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</si>
  <si>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</si>
  <si>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</si>
  <si>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</si>
  <si>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</si>
  <si>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</si>
  <si>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</si>
  <si>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</si>
  <si>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</si>
  <si>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</si>
  <si>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</si>
  <si>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</si>
  <si>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</si>
  <si>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</si>
  <si>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</si>
  <si>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</si>
  <si>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</si>
  <si>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</si>
  <si>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</si>
  <si>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</si>
  <si>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</si>
  <si>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</si>
  <si>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</si>
  <si>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</si>
  <si>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</si>
  <si>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</si>
  <si>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</si>
  <si>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</si>
  <si>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</si>
  <si>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</si>
  <si>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</si>
  <si>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</si>
  <si>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</si>
  <si>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</si>
  <si>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</si>
  <si>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</si>
  <si>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</si>
  <si>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</si>
  <si>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</si>
  <si>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</si>
  <si>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</si>
  <si>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</si>
  <si>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</si>
  <si>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</si>
  <si>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</si>
  <si>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</si>
  <si>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</si>
  <si>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</si>
  <si>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</si>
  <si>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</si>
  <si>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</si>
  <si>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</si>
  <si>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</si>
  <si>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</si>
  <si>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</si>
  <si>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</si>
  <si>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</si>
  <si>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</si>
  <si>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</si>
  <si>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</si>
  <si>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</si>
  <si>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</si>
  <si>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</si>
  <si>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</si>
  <si>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</si>
  <si>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</si>
  <si>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</si>
  <si>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</si>
  <si>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</si>
  <si>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</si>
  <si>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</si>
  <si>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</si>
  <si>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</si>
  <si>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</si>
  <si>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</si>
  <si>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</si>
  <si>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</si>
  <si>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</si>
  <si>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</si>
  <si>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</si>
  <si>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</si>
  <si>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</si>
  <si>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</si>
  <si>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</si>
  <si>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</si>
  <si>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</si>
  <si>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</si>
  <si>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</si>
  <si>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</si>
  <si>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</si>
  <si>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</si>
  <si>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</si>
  <si>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</si>
  <si>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</si>
  <si>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</si>
  <si>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</si>
  <si>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</si>
  <si>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</si>
  <si>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</si>
  <si>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</si>
  <si>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</si>
  <si>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</si>
  <si>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</si>
  <si>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</si>
  <si>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</si>
  <si>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</si>
  <si>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</si>
  <si>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</si>
  <si>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</si>
  <si>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</si>
  <si>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</si>
  <si>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</si>
  <si>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</si>
  <si>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</si>
  <si>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</si>
  <si>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</si>
  <si>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</si>
  <si>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</si>
  <si>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</si>
  <si>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</si>
  <si>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</si>
  <si>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</si>
  <si>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</si>
  <si>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</si>
  <si>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</si>
  <si>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</si>
  <si>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</si>
  <si>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</si>
  <si>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</si>
  <si>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</si>
  <si>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</si>
  <si>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</si>
  <si>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</si>
  <si>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</si>
  <si>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</si>
  <si>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</si>
  <si>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</si>
  <si>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</si>
  <si>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</si>
  <si>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</si>
  <si>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</si>
  <si>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</si>
  <si>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</si>
  <si>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</si>
  <si>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</si>
  <si>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</si>
  <si>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</si>
  <si>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</si>
  <si>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</si>
  <si>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</si>
  <si>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</si>
  <si>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</si>
  <si>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</si>
  <si>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</si>
  <si>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</si>
  <si>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</si>
  <si>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</si>
  <si>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</si>
  <si>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</si>
  <si>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</si>
  <si>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</si>
  <si>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</si>
  <si>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</si>
  <si>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</si>
  <si>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</si>
  <si>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</si>
  <si>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</si>
  <si>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</si>
  <si>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</si>
  <si>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</si>
  <si>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</si>
  <si>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</si>
  <si>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</si>
  <si>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</si>
  <si>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</si>
  <si>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</si>
  <si>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</si>
  <si>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</si>
  <si>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</si>
  <si>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</si>
  <si>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</si>
  <si>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</si>
  <si>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</si>
  <si>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</si>
  <si>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</si>
  <si>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</si>
  <si>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</si>
  <si>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</si>
  <si>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</si>
  <si>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</si>
  <si>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</si>
  <si>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</si>
  <si>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</si>
  <si>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</si>
  <si>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</si>
  <si>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</si>
  <si>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</si>
  <si>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</si>
  <si>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</si>
  <si>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</si>
  <si>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</si>
  <si>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</si>
  <si>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</si>
  <si>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</si>
  <si>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</si>
  <si>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</si>
  <si>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</si>
  <si>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</si>
  <si>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</si>
  <si>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</si>
  <si>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</si>
  <si>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</si>
  <si>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</si>
  <si>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</si>
  <si>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</si>
  <si>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</si>
  <si>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</si>
  <si>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</si>
  <si>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</si>
  <si>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</si>
  <si>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</si>
  <si>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</si>
  <si>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</si>
  <si>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</si>
  <si>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</si>
  <si>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</si>
  <si>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</si>
  <si>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</si>
  <si>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</si>
  <si>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</si>
  <si>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</si>
  <si>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</si>
  <si>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</si>
  <si>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</si>
  <si>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</si>
  <si>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</si>
  <si>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</si>
  <si>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</si>
  <si>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</si>
  <si>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</si>
  <si>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</si>
  <si>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</si>
  <si>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</si>
  <si>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</si>
  <si>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</si>
  <si>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</si>
  <si>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</si>
  <si>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</si>
  <si>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</si>
  <si>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</si>
  <si>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</si>
  <si>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</si>
  <si>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</si>
  <si>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</si>
  <si>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</si>
  <si>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</si>
  <si>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</si>
  <si>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</si>
  <si>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</si>
  <si>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</si>
  <si>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</si>
  <si>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</si>
  <si>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</si>
  <si>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</si>
  <si>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</si>
  <si>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</si>
  <si>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</si>
  <si>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</si>
  <si>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</si>
  <si>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</si>
  <si>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</si>
  <si>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</si>
  <si>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</si>
  <si>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</si>
  <si>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</si>
  <si>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</si>
  <si>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</si>
  <si>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</si>
  <si>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</si>
  <si>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</si>
  <si>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</si>
  <si>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</si>
  <si>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</si>
  <si>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</si>
  <si>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</si>
  <si>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</si>
  <si>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</si>
  <si>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</si>
  <si>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</si>
  <si>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</si>
  <si>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</si>
  <si>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</si>
  <si>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</si>
  <si>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</si>
  <si>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</si>
  <si>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</si>
  <si>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</si>
  <si>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</si>
  <si>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</si>
  <si>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</si>
  <si>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</si>
  <si>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</si>
  <si>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</si>
  <si>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</si>
  <si>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</si>
  <si>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</si>
  <si>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</si>
  <si>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</si>
  <si>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</si>
  <si>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</si>
  <si>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</si>
  <si>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</si>
  <si>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</si>
  <si>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</si>
  <si>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</si>
  <si>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</si>
  <si>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</si>
  <si>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</si>
  <si>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</si>
  <si>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</si>
  <si>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</si>
  <si>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</si>
  <si>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</si>
  <si>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</si>
  <si>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</si>
  <si>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</si>
  <si>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</si>
  <si>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</si>
  <si>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</si>
  <si>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</si>
  <si>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</si>
  <si>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</si>
  <si>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</si>
  <si>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</si>
  <si>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</si>
  <si>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</si>
  <si>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</si>
  <si>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</si>
  <si>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</si>
  <si>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</si>
  <si>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</si>
  <si>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</si>
  <si>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</si>
  <si>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</si>
  <si>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</si>
  <si>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</si>
  <si>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</si>
  <si>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</si>
  <si>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</si>
  <si>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</si>
  <si>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</si>
  <si>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</si>
  <si>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</si>
  <si>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</si>
  <si>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</si>
  <si>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</si>
  <si>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</si>
  <si>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</si>
  <si>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</si>
  <si>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</si>
  <si>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</si>
  <si>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</si>
  <si>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</si>
  <si>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</si>
  <si>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</si>
  <si>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</si>
  <si>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</si>
  <si>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</si>
  <si>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</si>
  <si>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</si>
  <si>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</si>
  <si>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</si>
  <si>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</si>
  <si>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</si>
  <si>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</si>
  <si>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</si>
  <si>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</si>
  <si>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</si>
  <si>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</si>
  <si>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</si>
  <si>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</si>
  <si>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</si>
  <si>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</si>
  <si>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</si>
  <si>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</si>
  <si>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</si>
  <si>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</si>
  <si>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</si>
  <si>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</si>
  <si>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</si>
  <si>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</si>
  <si>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</si>
  <si>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</si>
  <si>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</si>
  <si>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</si>
  <si>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</si>
  <si>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</si>
  <si>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</si>
  <si>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</si>
  <si>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</si>
  <si>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</si>
  <si>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</si>
  <si>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</si>
  <si>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</si>
  <si>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</si>
  <si>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</si>
  <si>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</si>
  <si>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</si>
  <si>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</si>
  <si>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</si>
  <si>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</si>
  <si>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</si>
  <si>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</si>
  <si>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</si>
  <si>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</si>
  <si>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</si>
  <si>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</si>
  <si>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</si>
  <si>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</si>
  <si>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</si>
  <si>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</si>
  <si>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</si>
  <si>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</si>
  <si>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</si>
  <si>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</si>
  <si>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</si>
  <si>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</si>
  <si>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</si>
  <si>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</si>
  <si>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</si>
  <si>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</si>
  <si>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</si>
  <si>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</si>
  <si>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</si>
  <si>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</si>
  <si>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</si>
  <si>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</si>
  <si>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</si>
  <si>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</si>
  <si>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</si>
  <si>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</si>
  <si>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</si>
  <si>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</si>
  <si>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</si>
  <si>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</si>
  <si>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</si>
  <si>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</si>
  <si>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</si>
  <si>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</si>
  <si>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</si>
  <si>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</si>
  <si>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</si>
  <si>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</si>
  <si>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</si>
  <si>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</si>
  <si>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</si>
  <si>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</si>
  <si>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</si>
  <si>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</si>
  <si>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</si>
  <si>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</si>
  <si>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</si>
  <si>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</si>
  <si>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</si>
  <si>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</si>
  <si>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</si>
  <si>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</si>
  <si>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</si>
  <si>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</si>
  <si>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</si>
  <si>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</si>
  <si>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</si>
  <si>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</si>
  <si>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</si>
  <si>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</si>
  <si>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</si>
  <si>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</si>
  <si>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</si>
  <si>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</si>
  <si>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</si>
  <si>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</si>
  <si>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</si>
  <si>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</si>
  <si>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</si>
  <si>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</si>
  <si>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</si>
  <si>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</si>
  <si>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</si>
  <si>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</si>
  <si>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</si>
  <si>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</si>
  <si>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</si>
  <si>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</si>
  <si>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</si>
  <si>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</si>
  <si>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</si>
  <si>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</si>
  <si>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</si>
  <si>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</si>
  <si>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</si>
  <si>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</si>
  <si>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</si>
  <si>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</si>
  <si>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</si>
  <si>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</si>
  <si>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</si>
  <si>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</si>
  <si>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</si>
  <si>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</si>
  <si>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</si>
  <si>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</si>
  <si>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</si>
  <si>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</si>
  <si>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</si>
  <si>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</si>
  <si>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</si>
  <si>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</si>
  <si>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</si>
  <si>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</si>
  <si>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</si>
  <si>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</si>
  <si>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</si>
  <si>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</si>
  <si>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</si>
  <si>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</si>
  <si>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</si>
  <si>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</si>
  <si>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</si>
  <si>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</si>
  <si>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</si>
  <si>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</si>
  <si>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</si>
  <si>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</si>
  <si>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</si>
  <si>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</si>
  <si>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</si>
  <si>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</si>
  <si>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</si>
  <si>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</si>
  <si>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</si>
  <si>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</si>
  <si>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</si>
  <si>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</si>
  <si>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</si>
  <si>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</si>
  <si>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</si>
  <si>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</si>
  <si>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</si>
  <si>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</si>
  <si>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</si>
  <si>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</si>
  <si>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</si>
  <si>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</si>
  <si>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</si>
  <si>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</si>
  <si>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</si>
  <si>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</si>
  <si>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</si>
  <si>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</si>
  <si>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</si>
  <si>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</si>
  <si>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</si>
  <si>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</si>
  <si>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</si>
  <si>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</si>
  <si>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</si>
  <si>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</si>
  <si>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</si>
  <si>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</si>
  <si>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</si>
  <si>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</si>
  <si>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</si>
  <si>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</si>
  <si>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</si>
  <si>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</si>
  <si>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</si>
  <si>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</si>
  <si>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</si>
  <si>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</si>
  <si>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</si>
  <si>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</si>
  <si>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</si>
  <si>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</si>
  <si>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</si>
  <si>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</si>
  <si>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</si>
  <si>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</si>
  <si>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</si>
  <si>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</si>
  <si>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</si>
  <si>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</si>
  <si>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</si>
  <si>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</si>
  <si>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</si>
  <si>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</si>
  <si>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</si>
  <si>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</si>
  <si>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</si>
  <si>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</si>
  <si>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</si>
  <si>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</si>
  <si>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</si>
  <si>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</si>
  <si>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</si>
  <si>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</si>
  <si>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</si>
  <si>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</si>
  <si>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</si>
  <si>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</si>
  <si>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</si>
  <si>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</si>
  <si>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</si>
  <si>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</si>
  <si>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</si>
  <si>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</si>
  <si>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</si>
  <si>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</si>
  <si>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</si>
  <si>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</si>
  <si>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</si>
  <si>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</si>
  <si>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</si>
  <si>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</si>
  <si>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</si>
  <si>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</si>
  <si>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</si>
  <si>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</si>
  <si>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</si>
  <si>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</si>
  <si>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</si>
  <si>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</si>
  <si>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</si>
  <si>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</si>
  <si>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</si>
  <si>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</si>
  <si>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</si>
  <si>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</si>
  <si>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</si>
  <si>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</si>
  <si>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</si>
  <si>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</si>
  <si>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</si>
  <si>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</si>
  <si>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</si>
  <si>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</si>
  <si>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</si>
  <si>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</si>
  <si>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</si>
  <si>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</si>
  <si>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</si>
  <si>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</si>
  <si>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</si>
  <si>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</si>
  <si>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</si>
  <si>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</si>
  <si>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</si>
  <si>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</si>
  <si>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</si>
  <si>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</si>
  <si>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</si>
  <si>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</si>
  <si>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</si>
  <si>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</si>
  <si>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</si>
  <si>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</si>
  <si>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</si>
  <si>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</si>
  <si>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</si>
  <si>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</si>
  <si>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</si>
  <si>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</si>
  <si>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</si>
  <si>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</si>
  <si>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</si>
  <si>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</si>
  <si>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</si>
  <si>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</si>
  <si>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</si>
  <si>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</si>
  <si>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</si>
  <si>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</si>
  <si>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</si>
  <si>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</si>
  <si>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</si>
  <si>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</si>
  <si>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</si>
  <si>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</si>
  <si>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</si>
  <si>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</si>
  <si>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</si>
  <si>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</si>
  <si>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</si>
  <si>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</si>
  <si>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</si>
  <si>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</si>
  <si>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</si>
  <si>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</si>
  <si>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</si>
  <si>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</si>
  <si>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</si>
  <si>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</si>
  <si>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</si>
  <si>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</si>
  <si>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</si>
  <si>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</si>
  <si>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</si>
  <si>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</si>
  <si>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</si>
  <si>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</si>
  <si>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</si>
  <si>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</si>
  <si>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</si>
  <si>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</si>
  <si>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</si>
  <si>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</si>
  <si>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</si>
  <si>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</si>
  <si>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</si>
  <si>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</si>
  <si>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</si>
  <si>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</si>
  <si>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</si>
  <si>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</si>
  <si>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</si>
  <si>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</si>
  <si>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</si>
  <si>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</si>
  <si>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</si>
  <si>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</si>
  <si>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</si>
  <si>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</si>
  <si>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</si>
  <si>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</si>
  <si>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</si>
  <si>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</si>
  <si>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</si>
  <si>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</si>
  <si>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</si>
  <si>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</si>
  <si>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</si>
  <si>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</si>
  <si>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</si>
  <si>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</si>
  <si>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</si>
  <si>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</si>
  <si>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</si>
  <si>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</si>
  <si>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</si>
  <si>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</si>
  <si>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</si>
  <si>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</si>
  <si>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</si>
  <si>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</si>
  <si>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</si>
  <si>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</si>
  <si>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</si>
  <si>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</si>
  <si>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</si>
  <si>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</si>
  <si>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</si>
  <si>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</si>
  <si>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</si>
  <si>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</si>
  <si>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</si>
  <si>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</si>
  <si>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</si>
  <si>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</si>
  <si>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</si>
  <si>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</si>
  <si>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</si>
  <si>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</si>
  <si>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</si>
  <si>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</si>
  <si>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</si>
  <si>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</si>
  <si>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</si>
  <si>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</si>
  <si>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</si>
  <si>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</si>
  <si>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</si>
  <si>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</si>
  <si>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</si>
  <si>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</si>
  <si>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</si>
  <si>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</si>
  <si>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</si>
  <si>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</si>
  <si>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</si>
  <si>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</si>
  <si>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</si>
  <si>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</si>
  <si>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</si>
  <si>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</si>
  <si>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</si>
  <si>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</si>
  <si>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</si>
  <si>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</si>
  <si>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</si>
  <si>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</si>
  <si>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</si>
  <si>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</si>
  <si>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</si>
  <si>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</si>
  <si>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</si>
  <si>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</si>
  <si>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</si>
  <si>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</si>
  <si>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</si>
  <si>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</si>
  <si>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</si>
  <si>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</si>
  <si>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</si>
  <si>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</si>
  <si>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</si>
  <si>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</si>
  <si>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</si>
  <si>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</si>
  <si>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</si>
  <si>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</si>
  <si>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</si>
  <si>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</si>
  <si>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</si>
  <si>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</si>
  <si>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</si>
  <si>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</si>
  <si>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</si>
  <si>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</si>
  <si>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</si>
  <si>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</si>
  <si>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</si>
  <si>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</si>
  <si>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</si>
  <si>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</si>
  <si>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</si>
  <si>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</si>
  <si>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</si>
  <si>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</si>
  <si>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</si>
  <si>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</si>
  <si>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</si>
  <si>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</si>
  <si>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</si>
  <si>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</si>
  <si>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</si>
  <si>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</si>
  <si>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</si>
  <si>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</si>
  <si>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</si>
  <si>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</si>
  <si>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</si>
  <si>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</si>
  <si>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</si>
  <si>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</si>
  <si>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</si>
  <si>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</si>
  <si>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</si>
  <si>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</si>
  <si>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</si>
  <si>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</si>
  <si>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</si>
  <si>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</si>
  <si>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</si>
  <si>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</si>
  <si>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</si>
  <si>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</si>
  <si>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</si>
  <si>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</si>
  <si>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</si>
  <si>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</si>
  <si>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</si>
  <si>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</si>
  <si>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</si>
  <si>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</si>
  <si>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</si>
  <si>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</si>
  <si>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</si>
  <si>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</si>
  <si>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</si>
  <si>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</si>
  <si>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</si>
  <si>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</si>
  <si>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</si>
  <si>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</si>
  <si>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</si>
  <si>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</si>
  <si>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</si>
  <si>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</si>
  <si>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</si>
  <si>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</si>
  <si>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</si>
  <si>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</si>
  <si>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</si>
  <si>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</si>
  <si>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</si>
  <si>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</si>
  <si>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</si>
  <si>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</si>
  <si>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</si>
  <si>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</si>
  <si>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</si>
  <si>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</si>
  <si>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</si>
  <si>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</si>
  <si>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</si>
  <si>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</si>
  <si>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</si>
  <si>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</si>
  <si>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</si>
  <si>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</si>
  <si>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</si>
  <si>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</si>
  <si>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</si>
  <si>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</si>
  <si>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</si>
  <si>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</si>
  <si>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</si>
  <si>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</si>
  <si>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</si>
  <si>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</si>
  <si>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</si>
  <si>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</si>
  <si>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</si>
  <si>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</si>
  <si>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</si>
  <si>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</si>
  <si>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</si>
  <si>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</si>
  <si>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</si>
  <si>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</si>
  <si>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</si>
  <si>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</si>
  <si>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</si>
  <si>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</si>
  <si>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</si>
  <si>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</si>
  <si>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</si>
  <si>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</si>
  <si>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</si>
  <si>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</si>
  <si>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</si>
  <si>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</si>
  <si>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</si>
  <si>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</si>
  <si>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</si>
  <si>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</si>
  <si>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</si>
  <si>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</si>
  <si>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</si>
  <si>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</si>
  <si>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</si>
  <si>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</si>
  <si>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</si>
  <si>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</si>
  <si>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</si>
  <si>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</si>
  <si>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</si>
  <si>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</si>
  <si>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</si>
  <si>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</si>
  <si>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</si>
  <si>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</si>
  <si>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</si>
  <si>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</si>
  <si>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</si>
  <si>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</si>
  <si>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</si>
  <si>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</si>
  <si>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</si>
  <si>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</si>
  <si>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</si>
  <si>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</si>
  <si>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</si>
  <si>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</si>
  <si>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</si>
  <si>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</si>
  <si>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</si>
  <si>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</si>
  <si>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</si>
  <si>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</si>
  <si>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</si>
  <si>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</si>
  <si>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</si>
  <si>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</si>
  <si>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</si>
  <si>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</si>
  <si>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</si>
  <si>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</si>
  <si>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</si>
  <si>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</si>
  <si>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</si>
  <si>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</si>
  <si>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</si>
  <si>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</si>
  <si>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</si>
  <si>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</si>
  <si>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</si>
  <si>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</si>
  <si>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</si>
  <si>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</si>
  <si>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</si>
  <si>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</si>
  <si>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</si>
  <si>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</si>
  <si>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</si>
  <si>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</si>
  <si>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</si>
  <si>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</si>
  <si>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</si>
  <si>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</si>
  <si>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</si>
  <si>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</si>
  <si>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</si>
  <si>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</si>
  <si>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</si>
  <si>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</si>
  <si>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</si>
  <si>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</si>
  <si>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</si>
  <si>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</si>
  <si>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</si>
  <si>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</si>
  <si>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</si>
  <si>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</si>
  <si>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</si>
  <si>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</si>
  <si>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</si>
  <si>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</si>
  <si>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</si>
  <si>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</si>
  <si>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</si>
  <si>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</si>
  <si>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</si>
  <si>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</si>
  <si>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</si>
  <si>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</si>
  <si>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</si>
  <si>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</si>
  <si>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</si>
  <si>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</si>
  <si>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</si>
  <si>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</si>
  <si>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</si>
  <si>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</si>
  <si>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</si>
  <si>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</si>
  <si>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</si>
  <si>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</si>
  <si>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</si>
  <si>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</si>
  <si>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</si>
  <si>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</si>
  <si>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</si>
  <si>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</si>
  <si>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</si>
  <si>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</si>
  <si>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</si>
  <si>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</si>
  <si>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</si>
  <si>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</si>
  <si>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</si>
  <si>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</si>
  <si>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</si>
  <si>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</si>
  <si>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</si>
  <si>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</si>
  <si>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</si>
  <si>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</si>
  <si>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</si>
  <si>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</si>
  <si>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</si>
  <si>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</si>
  <si>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</si>
  <si>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</si>
  <si>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</si>
  <si>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</si>
  <si>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</si>
  <si>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</si>
  <si>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</si>
  <si>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</si>
  <si>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</si>
  <si>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</si>
  <si>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</si>
  <si>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</si>
  <si>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</si>
  <si>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</si>
  <si>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</si>
  <si>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</si>
  <si>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</si>
  <si>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</si>
  <si>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</si>
  <si>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</si>
  <si>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</si>
  <si>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</si>
  <si>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</si>
  <si>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</si>
  <si>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</si>
  <si>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</si>
  <si>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</si>
  <si>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</si>
  <si>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</si>
  <si>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</si>
  <si>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</si>
  <si>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</si>
  <si>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</si>
  <si>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</si>
  <si>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</si>
  <si>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</si>
  <si>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</si>
  <si>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</si>
  <si>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</si>
  <si>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</si>
  <si>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</si>
  <si>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</si>
  <si>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</si>
  <si>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</si>
  <si>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</si>
  <si>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</si>
  <si>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</si>
  <si>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</si>
  <si>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</si>
  <si>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</si>
  <si>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</si>
  <si>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</si>
  <si>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</si>
  <si>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</si>
  <si>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</si>
  <si>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</si>
  <si>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</si>
  <si>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</si>
  <si>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</si>
  <si>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</si>
  <si>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</si>
  <si>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</si>
  <si>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</si>
  <si>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</si>
  <si>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</si>
  <si>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</si>
  <si>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</si>
  <si>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</si>
  <si>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</si>
  <si>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</si>
  <si>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</si>
  <si>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</si>
  <si>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</si>
  <si>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</si>
  <si>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</si>
  <si>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</si>
  <si>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</si>
  <si>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</si>
  <si>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</si>
  <si>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</si>
  <si>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</si>
  <si>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</si>
  <si>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</si>
  <si>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</si>
  <si>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</si>
  <si>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</si>
  <si>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</si>
  <si>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</si>
  <si>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</si>
  <si>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</si>
  <si>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</si>
  <si>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</si>
  <si>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</si>
  <si>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</si>
  <si>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</si>
  <si>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</si>
  <si>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</si>
  <si>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</si>
  <si>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</si>
  <si>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</si>
  <si>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</si>
  <si>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</si>
  <si>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</si>
  <si>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</si>
  <si>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</si>
  <si>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</si>
  <si>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</si>
  <si>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</si>
  <si>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</si>
  <si>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</si>
  <si>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</si>
  <si>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</si>
  <si>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</si>
  <si>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</si>
  <si>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</si>
  <si>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</si>
  <si>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</si>
  <si>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</si>
  <si>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</si>
  <si>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</si>
  <si>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</si>
  <si>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</si>
  <si>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</si>
  <si>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</si>
  <si>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</si>
  <si>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</si>
  <si>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</si>
  <si>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</si>
  <si>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</si>
  <si>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</si>
  <si>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</si>
  <si>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</si>
  <si>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</si>
  <si>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</si>
  <si>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</si>
  <si>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</si>
  <si>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</si>
  <si>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</si>
  <si>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</si>
  <si>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</si>
  <si>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</si>
  <si>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</si>
  <si>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</si>
  <si>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</si>
  <si>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</si>
  <si>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</si>
  <si>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</si>
  <si>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</si>
  <si>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</si>
  <si>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</si>
  <si>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</si>
  <si>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</si>
  <si>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</si>
  <si>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</si>
  <si>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</si>
  <si>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</si>
  <si>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</si>
  <si>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</si>
  <si>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</si>
  <si>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</si>
  <si>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</si>
  <si>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</si>
  <si>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</si>
  <si>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</si>
  <si>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</si>
  <si>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</si>
  <si>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</si>
  <si>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</si>
  <si>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</si>
  <si>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</si>
  <si>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</si>
  <si>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</si>
  <si>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</si>
  <si>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</si>
  <si>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</si>
  <si>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</si>
  <si>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</si>
  <si>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</si>
  <si>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</si>
  <si>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</si>
  <si>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</si>
  <si>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</si>
  <si>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</si>
  <si>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</si>
  <si>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</si>
  <si>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</si>
  <si>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</si>
  <si>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</si>
  <si>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</si>
  <si>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</si>
  <si>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</si>
  <si>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</si>
  <si>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</si>
  <si>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</si>
  <si>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</si>
  <si>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</si>
  <si>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</si>
  <si>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</si>
  <si>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</si>
  <si>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</si>
  <si>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</si>
  <si>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</si>
  <si>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</si>
  <si>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</si>
  <si>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</si>
  <si>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</si>
  <si>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</si>
  <si>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</si>
  <si>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</si>
  <si>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</si>
  <si>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</si>
  <si>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</si>
  <si>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</si>
  <si>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</si>
  <si>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</si>
  <si>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</si>
  <si>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</si>
  <si>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</si>
  <si>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</si>
  <si>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</si>
  <si>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</si>
  <si>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</si>
  <si>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</si>
  <si>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</si>
  <si>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</si>
  <si>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</si>
  <si>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</si>
  <si>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</si>
  <si>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</si>
  <si>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</si>
  <si>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</si>
  <si>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</si>
  <si>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</si>
  <si>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</si>
  <si>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</si>
  <si>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</si>
  <si>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</si>
  <si>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</si>
  <si>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</si>
  <si>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</si>
  <si>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</si>
  <si>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</si>
  <si>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</si>
  <si>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</si>
  <si>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</si>
  <si>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</si>
  <si>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</si>
  <si>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</si>
  <si>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</si>
  <si>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</si>
  <si>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</si>
  <si>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</si>
  <si>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</si>
  <si>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</si>
  <si>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</si>
  <si>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</si>
  <si>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</si>
  <si>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</si>
  <si>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</si>
  <si>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</si>
  <si>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</si>
  <si>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</si>
  <si>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</si>
  <si>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</si>
  <si>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</si>
  <si>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</si>
  <si>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</si>
  <si>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</si>
  <si>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</si>
  <si>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</si>
  <si>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</si>
  <si>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</si>
  <si>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</si>
  <si>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</si>
  <si>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</si>
  <si>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</si>
  <si>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</si>
  <si>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</si>
  <si>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</si>
  <si>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</si>
  <si>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</si>
  <si>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</si>
  <si>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</si>
  <si>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</si>
  <si>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</si>
  <si>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</si>
  <si>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</si>
  <si>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</si>
  <si>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</si>
  <si>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</si>
  <si>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</si>
  <si>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</si>
  <si>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</si>
  <si>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</si>
  <si>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</si>
  <si>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</si>
  <si>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</si>
  <si>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</si>
  <si>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</si>
  <si>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</si>
  <si>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</si>
  <si>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</si>
  <si>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</si>
  <si>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</si>
  <si>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</si>
  <si>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</si>
  <si>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</si>
  <si>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</si>
  <si>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</si>
  <si>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</si>
  <si>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</si>
  <si>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</si>
  <si>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</si>
  <si>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</si>
  <si>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</si>
  <si>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</si>
  <si>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</si>
  <si>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</si>
  <si>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</si>
  <si>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</si>
  <si>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</si>
  <si>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</si>
  <si>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</si>
  <si>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</si>
  <si>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</si>
  <si>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</si>
  <si>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</si>
  <si>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</si>
  <si>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</si>
  <si>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</si>
  <si>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</si>
  <si>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</si>
  <si>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</si>
  <si>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</si>
  <si>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</si>
  <si>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</si>
  <si>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</si>
  <si>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</si>
  <si>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</si>
  <si>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</si>
  <si>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</si>
  <si>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</si>
  <si>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</si>
  <si>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</si>
  <si>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</si>
  <si>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</si>
  <si>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</si>
  <si>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</si>
  <si>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</si>
  <si>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</si>
  <si>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</si>
  <si>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</si>
  <si>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</si>
  <si>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</si>
  <si>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</si>
  <si>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</si>
  <si>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</si>
  <si>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</si>
  <si>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</si>
  <si>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</si>
  <si>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</si>
  <si>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</si>
  <si>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</si>
  <si>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</si>
  <si>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</si>
  <si>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</si>
  <si>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</si>
  <si>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</si>
  <si>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</si>
  <si>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</si>
  <si>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</si>
  <si>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</si>
  <si>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</si>
  <si>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</si>
  <si>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</si>
  <si>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</si>
  <si>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</si>
  <si>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</si>
  <si>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</si>
  <si>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</si>
  <si>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</si>
  <si>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</si>
  <si>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</si>
  <si>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</si>
  <si>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</si>
  <si>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</si>
  <si>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</si>
  <si>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</si>
  <si>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</si>
  <si>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</si>
  <si>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</si>
  <si>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</si>
  <si>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</si>
  <si>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</si>
  <si>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</si>
  <si>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</si>
  <si>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</si>
  <si>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</si>
  <si>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</si>
  <si>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</si>
  <si>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</si>
  <si>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</si>
  <si>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</si>
  <si>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</si>
  <si>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</si>
  <si>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</si>
  <si>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</si>
  <si>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</si>
  <si>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</si>
  <si>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</si>
  <si>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</si>
  <si>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</si>
  <si>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</si>
  <si>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</si>
  <si>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</si>
  <si>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</si>
  <si>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</si>
  <si>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</si>
  <si>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</si>
  <si>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</si>
  <si>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</si>
  <si>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</si>
  <si>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</si>
  <si>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</si>
  <si>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</si>
  <si>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</si>
  <si>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</si>
  <si>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</si>
  <si>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</si>
  <si>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</si>
  <si>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</si>
  <si>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</si>
  <si>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</si>
  <si>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</si>
  <si>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</si>
  <si>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</si>
  <si>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</si>
  <si>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</si>
  <si>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</si>
  <si>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</si>
  <si>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</si>
  <si>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</si>
  <si>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</si>
  <si>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</si>
  <si>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</si>
  <si>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</si>
  <si>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</si>
  <si>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</si>
  <si>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</si>
  <si>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</si>
  <si>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</si>
  <si>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</si>
  <si>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</si>
  <si>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</si>
  <si>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</si>
  <si>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</si>
  <si>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</si>
  <si>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</si>
  <si>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</si>
  <si>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</si>
  <si>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</si>
  <si>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</si>
  <si>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</si>
  <si>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</si>
  <si>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</si>
  <si>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</si>
  <si>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</si>
  <si>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</si>
  <si>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</si>
  <si>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</si>
  <si>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</si>
  <si>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</si>
  <si>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</si>
  <si>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</si>
  <si>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</si>
  <si>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</si>
  <si>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</si>
  <si>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</si>
  <si>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</si>
  <si>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</si>
  <si>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</si>
  <si>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</si>
  <si>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</si>
  <si>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</si>
  <si>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</si>
  <si>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</si>
  <si>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</si>
  <si>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</si>
  <si>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</si>
  <si>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</si>
  <si>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</si>
  <si>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</si>
  <si>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</si>
  <si>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</si>
  <si>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</si>
  <si>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</si>
  <si>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</si>
  <si>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</si>
  <si>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</si>
  <si>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</si>
  <si>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</si>
  <si>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</si>
  <si>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</si>
  <si>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</si>
  <si>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</si>
  <si>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</si>
  <si>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</si>
  <si>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</si>
  <si>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</si>
  <si>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</si>
  <si>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</si>
  <si>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</si>
  <si>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</si>
  <si>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</si>
  <si>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</si>
  <si>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</si>
  <si>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</si>
  <si>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</si>
  <si>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</si>
  <si>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</si>
  <si>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</si>
  <si>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</si>
  <si>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</si>
  <si>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</si>
  <si>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</si>
  <si>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</si>
  <si>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</si>
  <si>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</si>
  <si>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</si>
  <si>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</si>
  <si>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</si>
  <si>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</si>
  <si>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</si>
  <si>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</si>
  <si>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</si>
  <si>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</si>
  <si>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</si>
  <si>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</si>
  <si>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</si>
  <si>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</si>
  <si>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</si>
  <si>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</si>
  <si>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</si>
  <si>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</si>
  <si>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</si>
  <si>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</si>
  <si>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</si>
  <si>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</si>
  <si>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</si>
  <si>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</si>
  <si>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</si>
  <si>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</si>
  <si>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</si>
  <si>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</si>
  <si>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</si>
  <si>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</si>
  <si>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</si>
  <si>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</si>
  <si>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</si>
  <si>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</si>
  <si>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</si>
  <si>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</si>
  <si>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</si>
  <si>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</si>
  <si>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</si>
  <si>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</si>
  <si>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</si>
  <si>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</si>
  <si>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</si>
  <si>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</si>
  <si>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</si>
  <si>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</si>
  <si>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</si>
  <si>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</si>
  <si>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</si>
  <si>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</si>
  <si>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</si>
  <si>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</si>
  <si>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</si>
  <si>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</si>
  <si>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</si>
  <si>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</si>
  <si>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</si>
  <si>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</si>
  <si>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</si>
  <si>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</si>
  <si>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</si>
  <si>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</si>
  <si>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</si>
  <si>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</si>
  <si>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</si>
  <si>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</si>
  <si>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</si>
  <si>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</si>
  <si>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</si>
  <si>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</si>
  <si>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</si>
  <si>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</si>
  <si>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</si>
  <si>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</si>
  <si>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</si>
  <si>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</si>
  <si>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</si>
  <si>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</si>
  <si>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</si>
  <si>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</si>
  <si>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</si>
  <si>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</si>
  <si>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</si>
  <si>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</si>
  <si>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</si>
  <si>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</si>
  <si>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</si>
  <si>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</si>
  <si>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</si>
  <si>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</si>
  <si>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</si>
  <si>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</si>
  <si>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</si>
  <si>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</si>
  <si>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</si>
  <si>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</si>
  <si>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</si>
  <si>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</si>
  <si>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</si>
  <si>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</si>
  <si>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</si>
  <si>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</si>
  <si>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</si>
  <si>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</si>
  <si>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</si>
  <si>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</si>
  <si>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</si>
  <si>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</si>
  <si>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</si>
  <si>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</si>
  <si>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</si>
  <si>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</si>
  <si>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</si>
  <si>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</si>
  <si>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</si>
  <si>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</si>
  <si>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</si>
  <si>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</si>
  <si>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</si>
  <si>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</si>
  <si>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</si>
  <si>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</si>
  <si>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</si>
  <si>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</si>
  <si>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</si>
  <si>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</si>
  <si>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</si>
  <si>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</si>
  <si>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</si>
  <si>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</si>
  <si>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</si>
  <si>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</si>
  <si>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</si>
  <si>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</si>
  <si>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</si>
  <si>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</si>
  <si>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</si>
  <si>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</si>
  <si>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</si>
  <si>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</si>
  <si>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</si>
  <si>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</si>
  <si>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</si>
  <si>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</si>
  <si>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</si>
  <si>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</si>
  <si>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</si>
  <si>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</si>
  <si>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</si>
  <si>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</si>
  <si>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</si>
  <si>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</si>
  <si>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</si>
  <si>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</si>
  <si>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</si>
  <si>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</si>
  <si>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</si>
  <si>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</si>
  <si>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</si>
  <si>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</si>
  <si>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</si>
  <si>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</si>
  <si>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</si>
  <si>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</si>
  <si>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</si>
  <si>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</si>
  <si>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</si>
  <si>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</si>
  <si>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</si>
  <si>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</si>
  <si>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</si>
  <si>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</si>
  <si>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</si>
  <si>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</si>
  <si>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</si>
  <si>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</si>
  <si>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</si>
  <si>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</si>
  <si>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</si>
  <si>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</si>
  <si>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</si>
  <si>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</si>
  <si>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</si>
  <si>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</si>
  <si>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</si>
  <si>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</si>
  <si>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</si>
  <si>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</si>
  <si>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</si>
  <si>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</si>
  <si>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</si>
  <si>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</si>
  <si>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</si>
  <si>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</si>
  <si>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</si>
  <si>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</si>
  <si>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</si>
  <si>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</si>
  <si>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</si>
  <si>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</si>
  <si>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</si>
  <si>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</si>
  <si>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</si>
  <si>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</si>
  <si>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</si>
  <si>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</si>
  <si>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</si>
  <si>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</si>
  <si>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</si>
  <si>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</si>
  <si>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</si>
  <si>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</si>
  <si>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</si>
  <si>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</si>
  <si>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</si>
  <si>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</si>
  <si>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</si>
  <si>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</si>
  <si>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</si>
  <si>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</si>
  <si>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</si>
  <si>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</si>
  <si>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</si>
  <si>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</si>
  <si>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</si>
  <si>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</si>
  <si>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</si>
  <si>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</si>
  <si>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</si>
  <si>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</si>
  <si>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</si>
  <si>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</si>
  <si>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</si>
  <si>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</si>
  <si>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</si>
  <si>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</si>
  <si>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</si>
  <si>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</si>
  <si>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</si>
  <si>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</si>
  <si>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</si>
  <si>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</si>
  <si>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</si>
  <si>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</si>
  <si>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</si>
  <si>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</si>
  <si>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</si>
  <si>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</si>
  <si>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</si>
  <si>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</si>
  <si>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</si>
  <si>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</si>
  <si>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</si>
  <si>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</si>
  <si>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</si>
  <si>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</si>
  <si>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</si>
  <si>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</si>
  <si>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</si>
  <si>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</si>
  <si>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</si>
  <si>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</si>
  <si>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</si>
  <si>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</si>
  <si>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</si>
  <si>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</si>
  <si>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</si>
  <si>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</si>
  <si>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</si>
  <si>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</si>
  <si>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</si>
  <si>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</si>
  <si>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</si>
  <si>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</si>
  <si>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</si>
  <si>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</si>
  <si>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</si>
  <si>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</si>
  <si>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</si>
  <si>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</si>
  <si>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</si>
  <si>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</si>
  <si>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</si>
  <si>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</si>
  <si>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</si>
  <si>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</si>
  <si>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</si>
  <si>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</si>
  <si>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</si>
  <si>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</si>
  <si>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</si>
  <si>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</si>
  <si>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</si>
  <si>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</si>
  <si>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</si>
  <si>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</si>
  <si>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</si>
  <si>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</si>
  <si>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</si>
  <si>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</si>
  <si>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</si>
  <si>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</si>
  <si>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</si>
  <si>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</si>
  <si>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</si>
  <si>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</si>
  <si>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</si>
  <si>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</si>
  <si>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</si>
  <si>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</si>
  <si>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</si>
  <si>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</si>
  <si>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</si>
  <si>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</si>
  <si>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</si>
  <si>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</si>
  <si>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</si>
  <si>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</si>
  <si>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</si>
  <si>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</si>
  <si>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</si>
  <si>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</si>
  <si>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</si>
  <si>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</si>
  <si>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</si>
  <si>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</si>
  <si>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</si>
  <si>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</si>
  <si>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</si>
  <si>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</si>
  <si>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</si>
  <si>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</si>
  <si>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</si>
  <si>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</si>
  <si>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</si>
  <si>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</si>
  <si>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</si>
  <si>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</si>
  <si>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</si>
  <si>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</si>
  <si>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</si>
  <si>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</si>
  <si>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</si>
  <si>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</si>
  <si>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</si>
  <si>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</si>
  <si>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</si>
  <si>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</si>
  <si>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</si>
  <si>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</si>
  <si>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</si>
  <si>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</si>
  <si>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</si>
  <si>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</si>
  <si>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</si>
  <si>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</si>
  <si>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</si>
  <si>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</si>
  <si>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</si>
  <si>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</si>
  <si>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</si>
  <si>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</si>
  <si>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</si>
  <si>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</si>
  <si>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</si>
  <si>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</si>
  <si>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</si>
  <si>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</si>
  <si>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</si>
  <si>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</si>
  <si>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</si>
  <si>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</si>
  <si>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</si>
  <si>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</si>
  <si>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</si>
  <si>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</si>
  <si>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</si>
  <si>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</si>
  <si>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</si>
  <si>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</si>
  <si>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</si>
  <si>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</si>
  <si>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</si>
  <si>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</si>
  <si>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</si>
  <si>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</si>
  <si>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</si>
  <si>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</si>
  <si>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</si>
  <si>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</si>
  <si>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</si>
  <si>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</si>
  <si>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</si>
  <si>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</si>
  <si>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</si>
  <si>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</si>
  <si>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</si>
  <si>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</si>
  <si>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</si>
  <si>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</si>
  <si>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</si>
  <si>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</si>
  <si>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</si>
  <si>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</si>
  <si>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</si>
  <si>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</si>
  <si>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</si>
  <si>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</si>
  <si>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</si>
  <si>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</si>
  <si>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</si>
  <si>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</si>
  <si>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</si>
  <si>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</si>
  <si>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</si>
  <si>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</si>
  <si>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</si>
  <si>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</si>
  <si>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</si>
  <si>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</si>
  <si>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</si>
  <si>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</si>
  <si>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</si>
  <si>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</si>
  <si>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</si>
  <si>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</si>
  <si>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</si>
  <si>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</si>
  <si>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</si>
  <si>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</si>
  <si>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</si>
  <si>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</si>
  <si>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</si>
  <si>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</si>
  <si>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</si>
  <si>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</si>
  <si>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</si>
  <si>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</si>
  <si>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</si>
  <si>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</si>
  <si>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</si>
  <si>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</si>
  <si>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</si>
  <si>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</si>
  <si>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</si>
  <si>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</si>
  <si>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</si>
  <si>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</si>
  <si>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</si>
  <si>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</si>
  <si>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</si>
  <si>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</si>
  <si>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</si>
  <si>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</si>
  <si>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</si>
  <si>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</si>
  <si>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</si>
  <si>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</si>
  <si>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</si>
  <si>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</si>
  <si>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</si>
  <si>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</si>
  <si>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</si>
  <si>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</si>
  <si>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</si>
  <si>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</si>
  <si>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</si>
  <si>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</si>
  <si>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</si>
  <si>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</si>
  <si>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</si>
  <si>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</si>
  <si>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</si>
  <si>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</si>
  <si>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</si>
  <si>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</si>
  <si>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</si>
  <si>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</si>
  <si>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</si>
  <si>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</si>
  <si>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</si>
  <si>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</si>
  <si>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</si>
  <si>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</si>
  <si>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</si>
  <si>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</si>
  <si>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</si>
  <si>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</si>
  <si>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</si>
  <si>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</si>
  <si>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</si>
  <si>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</si>
  <si>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</si>
  <si>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</si>
  <si>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</si>
  <si>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</si>
  <si>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</si>
  <si>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</si>
  <si>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</si>
  <si>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</si>
  <si>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</si>
  <si>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</si>
  <si>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</si>
  <si>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</si>
  <si>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</si>
  <si>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</si>
  <si>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</si>
  <si>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</si>
  <si>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</si>
  <si>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</si>
  <si>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</si>
  <si>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</si>
  <si>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</si>
  <si>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</si>
  <si>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</si>
  <si>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</si>
  <si>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</si>
  <si>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</si>
  <si>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</si>
  <si>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</si>
  <si>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</si>
  <si>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</si>
  <si>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</si>
  <si>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</si>
  <si>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</si>
  <si>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</si>
  <si>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</si>
  <si>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</si>
  <si>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</si>
  <si>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</si>
  <si>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</si>
  <si>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</si>
  <si>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</si>
  <si>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</si>
  <si>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</si>
  <si>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</si>
  <si>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</si>
  <si>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</si>
  <si>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</si>
  <si>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</si>
  <si>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</si>
  <si>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</si>
  <si>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</si>
  <si>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</si>
  <si>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</si>
  <si>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</si>
  <si>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</si>
  <si>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</si>
  <si>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</si>
  <si>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</si>
  <si>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</si>
  <si>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</si>
  <si>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</si>
  <si>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</si>
  <si>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</si>
  <si>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</si>
  <si>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</si>
  <si>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</si>
  <si>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</si>
  <si>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</si>
  <si>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</si>
  <si>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</si>
  <si>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</si>
  <si>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</si>
  <si>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</si>
  <si>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</si>
  <si>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</si>
  <si>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</si>
  <si>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</si>
  <si>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</si>
  <si>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</si>
  <si>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</si>
  <si>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</si>
  <si>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</si>
  <si>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</si>
  <si>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</si>
  <si>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</si>
  <si>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</si>
  <si>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</si>
  <si>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</si>
  <si>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</si>
  <si>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</si>
  <si>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</si>
  <si>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</si>
  <si>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</si>
  <si>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</si>
  <si>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</si>
  <si>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</si>
  <si>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</si>
  <si>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</si>
  <si>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</si>
  <si>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</si>
  <si>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</si>
  <si>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</si>
  <si>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</si>
  <si>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</si>
  <si>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</si>
  <si>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</si>
  <si>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</si>
  <si>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</si>
  <si>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</si>
  <si>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</si>
  <si>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</si>
  <si>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</si>
  <si>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</si>
  <si>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</si>
  <si>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</si>
  <si>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</si>
  <si>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</si>
  <si>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</si>
  <si>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</si>
  <si>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</si>
  <si>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</si>
  <si>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</si>
  <si>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</si>
  <si>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</si>
  <si>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</si>
  <si>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</si>
  <si>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</si>
  <si>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</si>
  <si>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</si>
  <si>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</si>
  <si>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</si>
  <si>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</si>
  <si>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</si>
  <si>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</si>
  <si>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</si>
  <si>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</si>
  <si>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</si>
  <si>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</si>
  <si>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</si>
  <si>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</si>
  <si>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</si>
  <si>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</si>
  <si>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</si>
  <si>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</si>
  <si>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</si>
  <si>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</si>
  <si>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</si>
  <si>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</si>
  <si>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</si>
  <si>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</si>
  <si>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</si>
  <si>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</si>
  <si>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</si>
  <si>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</si>
  <si>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</si>
  <si>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</si>
  <si>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</si>
  <si>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</si>
  <si>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</si>
  <si>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</si>
  <si>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</si>
  <si>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</si>
  <si>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</si>
  <si>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</si>
  <si>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</si>
  <si>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</si>
  <si>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</si>
  <si>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</si>
  <si>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</si>
  <si>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</si>
  <si>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</si>
  <si>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</si>
  <si>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</si>
  <si>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</si>
  <si>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</si>
  <si>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</si>
  <si>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</si>
  <si>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</si>
  <si>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</si>
  <si>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</si>
  <si>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</si>
  <si>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</si>
  <si>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</si>
  <si>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</si>
  <si>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</si>
  <si>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</si>
  <si>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</si>
  <si>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</si>
  <si>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</si>
  <si>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</si>
  <si>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</si>
  <si>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</si>
  <si>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</si>
  <si>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</si>
  <si>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</si>
  <si>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</si>
  <si>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</si>
  <si>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</si>
  <si>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</si>
  <si>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</si>
  <si>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</si>
  <si>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</si>
  <si>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</si>
  <si>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</si>
  <si>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</si>
  <si>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</si>
  <si>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</si>
  <si>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</si>
  <si>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</si>
  <si>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</si>
  <si>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</si>
  <si>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</si>
  <si>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</si>
  <si>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</si>
  <si>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</si>
  <si>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</si>
  <si>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</si>
  <si>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</si>
  <si>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</si>
  <si>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</si>
  <si>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</si>
  <si>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</si>
  <si>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</si>
  <si>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</si>
  <si>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</si>
  <si>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</si>
  <si>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</si>
  <si>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</si>
  <si>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</si>
  <si>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</si>
  <si>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</si>
  <si>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</si>
  <si>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</si>
  <si>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</si>
  <si>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</si>
  <si>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</si>
  <si>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</si>
  <si>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</si>
  <si>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</si>
  <si>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</si>
  <si>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</si>
  <si>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</si>
  <si>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</si>
  <si>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</si>
  <si>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</si>
  <si>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</si>
  <si>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</si>
  <si>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</si>
  <si>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</si>
  <si>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</si>
  <si>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</si>
  <si>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</si>
  <si>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</si>
  <si>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</si>
  <si>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</si>
  <si>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</si>
  <si>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</si>
  <si>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</si>
  <si>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</si>
  <si>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</si>
  <si>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</si>
  <si>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</si>
  <si>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</si>
  <si>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</si>
  <si>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</si>
  <si>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</si>
  <si>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</si>
  <si>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</si>
  <si>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</si>
  <si>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</si>
  <si>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</si>
  <si>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</si>
  <si>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</si>
  <si>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</si>
  <si>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</si>
  <si>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</si>
  <si>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</si>
  <si>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</si>
  <si>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</si>
  <si>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</si>
  <si>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</si>
  <si>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</si>
  <si>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</si>
  <si>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</si>
  <si>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</si>
  <si>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</si>
  <si>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</si>
  <si>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</si>
  <si>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</si>
  <si>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</si>
  <si>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</si>
  <si>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</si>
  <si>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</si>
  <si>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</si>
  <si>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</si>
  <si>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</si>
  <si>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</si>
  <si>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</si>
  <si>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</si>
  <si>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</si>
  <si>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</si>
  <si>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</si>
  <si>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</si>
  <si>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</si>
  <si>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</si>
  <si>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</si>
  <si>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</si>
  <si>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</si>
  <si>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</si>
  <si>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</si>
  <si>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</si>
  <si>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</si>
  <si>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</si>
  <si>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</si>
  <si>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</si>
  <si>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</si>
  <si>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</si>
  <si>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</si>
  <si>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</si>
  <si>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</si>
  <si>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</si>
  <si>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</si>
  <si>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</si>
  <si>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</si>
  <si>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</si>
  <si>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</si>
  <si>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</si>
  <si>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</si>
  <si>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</si>
  <si>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</si>
  <si>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</si>
  <si>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</si>
  <si>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</si>
  <si>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</si>
  <si>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</si>
  <si>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</si>
  <si>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</si>
  <si>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</si>
  <si>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</si>
  <si>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</si>
  <si>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</si>
  <si>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</si>
  <si>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</si>
  <si>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</si>
  <si>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</si>
  <si>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</si>
  <si>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</si>
  <si>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</si>
  <si>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</si>
  <si>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</si>
  <si>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</si>
  <si>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</si>
  <si>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</si>
  <si>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</si>
  <si>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</si>
  <si>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</si>
  <si>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</si>
  <si>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</si>
  <si>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</si>
  <si>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</si>
  <si>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</si>
  <si>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</si>
  <si>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</si>
  <si>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</si>
  <si>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</si>
  <si>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</si>
  <si>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</si>
  <si>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</si>
  <si>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</si>
  <si>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</si>
  <si>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</si>
  <si>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</si>
  <si>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</si>
  <si>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</si>
  <si>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</si>
  <si>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</si>
  <si>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</si>
  <si>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</si>
  <si>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</si>
  <si>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</si>
  <si>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</si>
  <si>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</si>
  <si>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</si>
  <si>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</si>
  <si>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</si>
  <si>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</si>
  <si>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</si>
  <si>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</si>
  <si>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</si>
  <si>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</si>
  <si>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</si>
  <si>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</si>
  <si>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</si>
  <si>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</si>
  <si>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</si>
  <si>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</si>
  <si>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</si>
  <si>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</si>
  <si>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</si>
  <si>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</si>
  <si>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</si>
  <si>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</si>
  <si>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</si>
  <si>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</si>
  <si>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</si>
  <si>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</si>
  <si>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</si>
  <si>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</si>
  <si>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</si>
  <si>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</si>
  <si>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</si>
  <si>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</si>
  <si>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</si>
  <si>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</si>
  <si>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</si>
  <si>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</si>
  <si>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</si>
  <si>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</si>
  <si>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</si>
  <si>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</si>
  <si>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</si>
  <si>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</si>
  <si>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</si>
  <si>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</si>
  <si>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</si>
  <si>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</si>
  <si>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</si>
  <si>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</si>
  <si>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</si>
  <si>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</si>
  <si>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</si>
  <si>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</si>
  <si>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</si>
  <si>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</si>
  <si>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</si>
  <si>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</si>
  <si>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</si>
  <si>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</si>
  <si>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</si>
  <si>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</si>
  <si>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</si>
  <si>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</si>
  <si>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</si>
  <si>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</si>
  <si>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</si>
  <si>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</si>
  <si>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</si>
  <si>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</si>
  <si>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</si>
  <si>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</si>
  <si>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</si>
  <si>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</si>
  <si>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</si>
  <si>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</si>
  <si>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</si>
  <si>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</si>
  <si>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</si>
  <si>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</si>
  <si>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</si>
  <si>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</si>
  <si>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</si>
  <si>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</si>
  <si>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</si>
  <si>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</si>
  <si>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</si>
  <si>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</si>
  <si>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</si>
  <si>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</si>
  <si>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</si>
  <si>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</si>
  <si>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</si>
  <si>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</si>
  <si>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</si>
  <si>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</si>
  <si>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</si>
  <si>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</si>
  <si>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</si>
  <si>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</si>
  <si>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</si>
  <si>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</si>
  <si>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</si>
  <si>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</si>
  <si>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</si>
  <si>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</si>
  <si>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</si>
  <si>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</si>
  <si>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</si>
  <si>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</si>
  <si>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</si>
  <si>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</si>
  <si>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</si>
  <si>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</si>
  <si>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</si>
  <si>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</si>
  <si>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</si>
  <si>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</si>
  <si>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</si>
  <si>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</si>
  <si>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</si>
  <si>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</si>
  <si>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</si>
  <si>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</si>
  <si>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</si>
  <si>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</si>
  <si>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</si>
  <si>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</si>
  <si>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</si>
  <si>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</si>
  <si>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</si>
  <si>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</si>
  <si>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</si>
  <si>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</si>
  <si>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</si>
  <si>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</si>
  <si>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</si>
  <si>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</si>
  <si>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</si>
  <si>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</si>
  <si>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</si>
  <si>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</si>
  <si>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</si>
  <si>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</si>
  <si>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</si>
  <si>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</si>
  <si>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</si>
  <si>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</si>
  <si>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</si>
  <si>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</si>
  <si>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</si>
  <si>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</si>
  <si>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</si>
  <si>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</si>
  <si>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</si>
  <si>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</si>
  <si>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</si>
  <si>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</si>
  <si>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</si>
  <si>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</si>
  <si>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</si>
  <si>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</si>
  <si>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</si>
  <si>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</si>
  <si>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</si>
  <si>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</si>
  <si>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</si>
  <si>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</si>
  <si>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</si>
  <si>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</si>
  <si>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</si>
  <si>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</si>
  <si>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</si>
  <si>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</si>
  <si>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</si>
  <si>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</si>
  <si>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</si>
  <si>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</si>
  <si>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</si>
  <si>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</si>
  <si>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</si>
  <si>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</si>
  <si>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</si>
  <si>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</si>
  <si>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</si>
  <si>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</si>
  <si>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</si>
  <si>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</si>
  <si>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</si>
  <si>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</si>
  <si>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</si>
  <si>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</si>
  <si>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</si>
  <si>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</si>
  <si>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</si>
  <si>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</si>
  <si>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</si>
  <si>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</si>
  <si>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</si>
  <si>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</si>
  <si>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</si>
  <si>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</si>
  <si>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</si>
  <si>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</si>
  <si>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</si>
  <si>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</si>
  <si>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</si>
  <si>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</si>
  <si>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</si>
  <si>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</si>
  <si>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</si>
  <si>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</si>
  <si>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</si>
  <si>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</si>
  <si>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</si>
  <si>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</si>
  <si>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</si>
  <si>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</si>
  <si>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</si>
  <si>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</si>
  <si>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</si>
  <si>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</si>
  <si>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</si>
  <si>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</si>
  <si>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</si>
  <si>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</si>
  <si>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</si>
  <si>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</si>
  <si>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</si>
  <si>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</si>
  <si>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</si>
  <si>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</si>
  <si>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</si>
  <si>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</si>
  <si>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</si>
  <si>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</si>
  <si>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</si>
  <si>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</si>
  <si>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</si>
  <si>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</si>
  <si>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</si>
  <si>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</si>
  <si>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</si>
  <si>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</si>
  <si>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</si>
  <si>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</si>
  <si>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</si>
  <si>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</si>
  <si>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</si>
  <si>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</si>
  <si>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</si>
  <si>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</si>
  <si>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</si>
  <si>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</si>
  <si>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</si>
  <si>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</si>
  <si>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</si>
  <si>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</si>
  <si>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</si>
  <si>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</si>
  <si>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</si>
  <si>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</si>
  <si>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</si>
  <si>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</si>
  <si>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</si>
  <si>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</si>
  <si>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</si>
  <si>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</si>
  <si>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</si>
  <si>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</si>
  <si>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</si>
  <si>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</si>
  <si>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</si>
  <si>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</si>
  <si>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</si>
  <si>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</si>
  <si>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</si>
  <si>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</si>
  <si>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</si>
  <si>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</si>
  <si>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</si>
  <si>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</si>
  <si>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</si>
  <si>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</si>
  <si>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</si>
  <si>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</si>
  <si>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</si>
  <si>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</si>
  <si>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</si>
  <si>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</si>
  <si>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</si>
  <si>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</si>
  <si>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</si>
  <si>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</si>
  <si>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</si>
  <si>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</si>
  <si>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</si>
  <si>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</si>
  <si>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</si>
  <si>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</si>
  <si>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</si>
  <si>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</si>
  <si>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</si>
  <si>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</si>
  <si>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</si>
  <si>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</si>
  <si>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</si>
  <si>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</si>
  <si>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</si>
  <si>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</si>
  <si>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</si>
  <si>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</si>
  <si>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</si>
  <si>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</si>
  <si>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</si>
  <si>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</si>
  <si>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</si>
  <si>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</si>
  <si>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</si>
  <si>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</si>
  <si>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</si>
  <si>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</si>
  <si>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</si>
  <si>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</si>
  <si>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</si>
  <si>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</si>
  <si>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</si>
  <si>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</si>
  <si>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</si>
  <si>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</si>
  <si>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</si>
  <si>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</si>
  <si>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</si>
  <si>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</si>
  <si>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</si>
  <si>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</si>
  <si>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</si>
  <si>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</si>
  <si>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</si>
  <si>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</si>
  <si>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</si>
  <si>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</si>
  <si>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</si>
  <si>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</si>
  <si>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</si>
  <si>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</si>
  <si>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</si>
  <si>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</si>
  <si>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</si>
  <si>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</si>
  <si>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</si>
  <si>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</si>
  <si>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</si>
  <si>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</si>
  <si>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</si>
  <si>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</si>
  <si>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</si>
  <si>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</si>
  <si>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</si>
  <si>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</si>
  <si>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</si>
  <si>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</si>
  <si>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</si>
  <si>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</si>
  <si>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</si>
  <si>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</si>
  <si>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</si>
  <si>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</si>
  <si>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</si>
  <si>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</si>
  <si>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</si>
  <si>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</si>
  <si>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</si>
  <si>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</si>
  <si>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</si>
  <si>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</si>
  <si>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</si>
  <si>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</si>
  <si>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</si>
  <si>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</si>
  <si>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</si>
  <si>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</si>
  <si>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</si>
  <si>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</si>
  <si>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</si>
  <si>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</si>
  <si>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</si>
  <si>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</si>
  <si>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</si>
  <si>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</si>
  <si>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</si>
  <si>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</si>
  <si>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</si>
  <si>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</si>
  <si>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</si>
  <si>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</si>
  <si>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</si>
  <si>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</si>
  <si>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</si>
  <si>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</si>
  <si>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</si>
  <si>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</si>
  <si>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</si>
  <si>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</si>
  <si>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</si>
  <si>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</si>
  <si>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</si>
  <si>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</si>
  <si>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</si>
  <si>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</si>
  <si>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</si>
  <si>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</si>
  <si>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</si>
  <si>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</si>
  <si>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</si>
  <si>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</si>
  <si>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</si>
  <si>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</si>
  <si>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</si>
  <si>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</si>
  <si>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</si>
  <si>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</si>
  <si>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</si>
  <si>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</si>
  <si>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</si>
  <si>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</si>
  <si>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</si>
  <si>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</si>
  <si>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</si>
  <si>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</si>
  <si>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</si>
  <si>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</si>
  <si>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</si>
  <si>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</si>
  <si>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</si>
  <si>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</si>
  <si>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</si>
  <si>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</si>
  <si>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</si>
  <si>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</si>
  <si>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</si>
  <si>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</si>
  <si>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</si>
  <si>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</si>
  <si>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</si>
  <si>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</si>
  <si>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</si>
  <si>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</si>
  <si>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</si>
  <si>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</si>
  <si>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</si>
  <si>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</si>
  <si>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</si>
  <si>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</si>
  <si>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</si>
  <si>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</si>
  <si>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</si>
  <si>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</si>
  <si>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</si>
  <si>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</si>
  <si>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</si>
  <si>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</si>
  <si>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</si>
  <si>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</si>
  <si>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</si>
  <si>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</si>
  <si>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</si>
  <si>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</si>
  <si>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</si>
  <si>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</si>
  <si>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</si>
  <si>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</si>
  <si>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</si>
  <si>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</si>
  <si>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</si>
  <si>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</si>
  <si>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</si>
  <si>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</si>
  <si>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</si>
  <si>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</si>
  <si>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</si>
  <si>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</si>
  <si>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</si>
  <si>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</si>
  <si>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</si>
  <si>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</si>
  <si>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</si>
  <si>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</si>
  <si>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</si>
  <si>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</si>
  <si>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</si>
  <si>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</si>
  <si>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</si>
  <si>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</si>
  <si>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</si>
  <si>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</si>
  <si>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</si>
  <si>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</si>
  <si>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</si>
  <si>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</si>
  <si>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</si>
  <si>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</si>
  <si>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</si>
  <si>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</si>
  <si>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</si>
  <si>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</si>
  <si>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</si>
  <si>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</si>
  <si>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</si>
  <si>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</si>
  <si>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</si>
  <si>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</si>
  <si>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</si>
  <si>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</si>
  <si>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</si>
  <si>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</si>
  <si>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</si>
  <si>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</si>
  <si>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</si>
  <si>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</si>
  <si>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</si>
  <si>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</si>
  <si>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</si>
  <si>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</si>
  <si>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</si>
  <si>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</si>
  <si>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</si>
  <si>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</si>
  <si>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</si>
  <si>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</si>
  <si>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</si>
  <si>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</si>
  <si>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</si>
  <si>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</si>
  <si>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</si>
  <si>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</si>
  <si>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</si>
  <si>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</si>
  <si>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</si>
  <si>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</si>
  <si>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</si>
  <si>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</si>
  <si>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</si>
  <si>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</si>
  <si>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</si>
  <si>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</si>
  <si>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</si>
  <si>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</si>
  <si>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</si>
  <si>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</si>
  <si>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</si>
  <si>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</si>
  <si>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</si>
  <si>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</si>
  <si>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</si>
  <si>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</si>
  <si>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</si>
  <si>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</si>
  <si>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</si>
  <si>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</si>
  <si>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</si>
  <si>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</si>
  <si>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</si>
  <si>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</si>
  <si>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</si>
  <si>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</si>
  <si>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</si>
  <si>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</si>
  <si>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</si>
  <si>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</si>
  <si>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</si>
  <si>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</si>
  <si>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</si>
  <si>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</si>
  <si>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</si>
  <si>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</si>
  <si>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</si>
  <si>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</si>
  <si>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</si>
  <si>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</si>
  <si>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</si>
  <si>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</si>
  <si>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</si>
  <si>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</si>
  <si>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</si>
  <si>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</si>
  <si>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</si>
  <si>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</si>
  <si>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</si>
  <si>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</si>
  <si>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</si>
  <si>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</si>
  <si>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</si>
  <si>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</si>
  <si>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</si>
  <si>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</si>
  <si>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</si>
  <si>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</si>
  <si>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</si>
  <si>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</si>
  <si>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</si>
  <si>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</si>
  <si>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</si>
  <si>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</si>
  <si>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</si>
  <si>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</si>
  <si>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</si>
  <si>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</si>
  <si>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</si>
  <si>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</si>
  <si>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</si>
  <si>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</si>
  <si>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</si>
  <si>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</si>
  <si>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</si>
  <si>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</si>
  <si>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</si>
  <si>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</si>
  <si>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</si>
  <si>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</si>
  <si>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</si>
  <si>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</si>
  <si>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</si>
  <si>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</si>
  <si>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</si>
  <si>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</si>
  <si>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</si>
  <si>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</si>
  <si>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</si>
  <si>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</si>
  <si>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</si>
  <si>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</si>
  <si>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</si>
  <si>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</si>
  <si>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</si>
  <si>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</si>
  <si>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</si>
  <si>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</si>
  <si>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</si>
  <si>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</si>
  <si>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</si>
  <si>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</si>
  <si>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</si>
  <si>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</si>
  <si>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</si>
  <si>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</si>
  <si>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</si>
  <si>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</si>
  <si>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</si>
  <si>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</si>
  <si>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</si>
  <si>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</si>
  <si>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</si>
  <si>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</si>
  <si>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</si>
  <si>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</si>
  <si>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</si>
  <si>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</si>
  <si>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</si>
  <si>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</si>
  <si>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</si>
  <si>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</si>
  <si>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</si>
  <si>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</si>
  <si>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</si>
  <si>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</si>
  <si>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</si>
  <si>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</si>
  <si>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</si>
  <si>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</si>
  <si>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</si>
  <si>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</si>
  <si>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</si>
  <si>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</si>
  <si>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</si>
  <si>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</si>
  <si>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</si>
  <si>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</si>
  <si>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</si>
  <si>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</si>
  <si>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</si>
  <si>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</si>
  <si>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</si>
  <si>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</si>
  <si>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</si>
  <si>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</si>
  <si>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</si>
  <si>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</si>
  <si>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</si>
  <si>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</si>
  <si>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</si>
  <si>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</si>
  <si>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</si>
  <si>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</si>
  <si>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</si>
  <si>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</si>
  <si>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</si>
  <si>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</si>
  <si>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</si>
  <si>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</si>
  <si>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</si>
  <si>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</si>
  <si>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</si>
  <si>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</si>
  <si>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</si>
  <si>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</si>
  <si>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</si>
  <si>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</si>
  <si>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</si>
  <si>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</si>
  <si>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</si>
  <si>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</si>
  <si>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</si>
  <si>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</si>
  <si>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</si>
  <si>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</si>
  <si>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</si>
  <si>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</si>
  <si>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</si>
  <si>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</si>
  <si>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</si>
  <si>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</si>
  <si>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</si>
  <si>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</si>
  <si>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</si>
  <si>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</si>
  <si>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</si>
  <si>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</si>
  <si>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</si>
  <si>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</si>
  <si>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</si>
  <si>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</si>
  <si>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</si>
  <si>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</si>
  <si>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</si>
  <si>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</si>
  <si>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</si>
  <si>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</si>
  <si>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</si>
  <si>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</si>
  <si>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</si>
  <si>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</si>
  <si>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</si>
  <si>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</si>
  <si>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</si>
  <si>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</si>
  <si>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</si>
  <si>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</si>
  <si>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</si>
  <si>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</si>
  <si>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</si>
  <si>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</si>
  <si>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</si>
  <si>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</si>
  <si>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</si>
  <si>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</si>
  <si>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</si>
  <si>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</si>
  <si>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</si>
  <si>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</si>
  <si>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</si>
  <si>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</si>
  <si>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</si>
  <si>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</si>
  <si>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</si>
  <si>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</si>
  <si>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</si>
  <si>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</si>
  <si>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</si>
  <si>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</si>
  <si>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</si>
  <si>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</si>
  <si>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</si>
  <si>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</si>
  <si>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</si>
  <si>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</si>
  <si>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</si>
  <si>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</si>
  <si>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</si>
  <si>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</si>
  <si>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</si>
  <si>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</si>
  <si>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</si>
  <si>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</si>
  <si>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</si>
  <si>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</si>
  <si>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</si>
  <si>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</si>
  <si>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</si>
  <si>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</si>
  <si>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</si>
  <si>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</si>
  <si>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</si>
  <si>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</si>
  <si>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</si>
  <si>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</si>
  <si>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</si>
  <si>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</si>
  <si>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</si>
  <si>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</si>
  <si>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</si>
  <si>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</si>
  <si>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</si>
  <si>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</si>
  <si>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</si>
  <si>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</si>
  <si>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</si>
  <si>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</si>
  <si>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</si>
  <si>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</si>
  <si>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</si>
  <si>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</si>
  <si>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</si>
  <si>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</si>
  <si>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</si>
  <si>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</si>
  <si>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</si>
  <si>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</si>
  <si>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</si>
  <si>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</si>
  <si>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</si>
  <si>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</si>
  <si>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</si>
  <si>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</si>
  <si>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</si>
  <si>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</si>
  <si>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</si>
  <si>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</si>
  <si>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</si>
  <si>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</si>
  <si>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</si>
  <si>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</si>
  <si>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</si>
  <si>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</si>
  <si>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</si>
  <si>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</si>
  <si>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</si>
  <si>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</si>
  <si>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</si>
  <si>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</si>
  <si>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</si>
  <si>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</si>
  <si>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</si>
  <si>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</si>
  <si>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</si>
  <si>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</si>
  <si>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</si>
  <si>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</si>
  <si>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</si>
  <si>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</si>
  <si>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</si>
  <si>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</si>
  <si>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</si>
  <si>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</si>
  <si>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</si>
  <si>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</si>
  <si>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</si>
  <si>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</si>
  <si>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</si>
  <si>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</si>
  <si>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</si>
  <si>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</si>
  <si>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</si>
  <si>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</si>
  <si>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</si>
  <si>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</si>
  <si>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</si>
  <si>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</si>
  <si>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</si>
  <si>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</si>
  <si>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</si>
  <si>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</si>
  <si>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</si>
  <si>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</si>
  <si>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</si>
  <si>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</si>
  <si>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</si>
  <si>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</si>
  <si>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</si>
  <si>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</si>
  <si>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</si>
  <si>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</si>
  <si>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</si>
  <si>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</si>
  <si>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</si>
  <si>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</si>
  <si>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</si>
  <si>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</si>
  <si>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</si>
  <si>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</si>
  <si>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</si>
  <si>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</si>
  <si>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</si>
  <si>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</si>
  <si>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</si>
  <si>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</si>
  <si>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</si>
  <si>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</si>
  <si>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</si>
  <si>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</si>
  <si>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</si>
  <si>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</si>
  <si>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</si>
  <si>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</si>
  <si>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</si>
  <si>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</si>
  <si>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</si>
  <si>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</si>
  <si>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</si>
  <si>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</si>
  <si>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</si>
  <si>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</si>
  <si>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</si>
  <si>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</si>
  <si>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</si>
  <si>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</si>
  <si>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</si>
  <si>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</si>
  <si>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</si>
  <si>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</si>
  <si>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</si>
  <si>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</si>
  <si>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</si>
  <si>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</si>
  <si>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</si>
  <si>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</si>
  <si>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</si>
  <si>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</si>
  <si>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</si>
  <si>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</si>
  <si>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</si>
  <si>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</si>
  <si>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</si>
  <si>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</si>
  <si>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</si>
  <si>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</si>
  <si>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</si>
  <si>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</si>
  <si>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</si>
  <si>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</si>
  <si>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</si>
  <si>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</si>
  <si>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</si>
  <si>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</si>
  <si>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</si>
  <si>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</si>
  <si>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</si>
  <si>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</si>
  <si>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</si>
  <si>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</si>
  <si>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</si>
  <si>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</si>
  <si>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</si>
  <si>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</si>
  <si>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</si>
  <si>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</si>
  <si>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</si>
  <si>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</si>
  <si>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</si>
  <si>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</si>
  <si>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</si>
  <si>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</si>
  <si>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</si>
  <si>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</si>
  <si>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</si>
  <si>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</si>
  <si>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</si>
  <si>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</si>
  <si>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</si>
  <si>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</si>
  <si>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</si>
  <si>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</si>
  <si>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</si>
  <si>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</si>
  <si>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</si>
  <si>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</si>
  <si>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</si>
  <si>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</si>
  <si>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</si>
  <si>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</si>
  <si>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</si>
  <si>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</si>
  <si>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</si>
  <si>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</si>
  <si>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</si>
  <si>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</si>
  <si>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</si>
  <si>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</si>
  <si>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</si>
  <si>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</si>
  <si>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</si>
  <si>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</si>
  <si>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</si>
  <si>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</si>
  <si>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</si>
  <si>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</si>
  <si>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</si>
  <si>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</si>
  <si>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</si>
  <si>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</si>
  <si>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</si>
  <si>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</si>
  <si>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</si>
  <si>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</si>
  <si>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</si>
  <si>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</si>
  <si>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</si>
  <si>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</si>
  <si>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</si>
  <si>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</si>
  <si>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</si>
  <si>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</si>
  <si>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</si>
  <si>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</si>
  <si>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</si>
  <si>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</si>
  <si>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</si>
  <si>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</si>
  <si>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</si>
  <si>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</si>
  <si>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</si>
  <si>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</si>
  <si>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</si>
  <si>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</si>
  <si>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</si>
  <si>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</si>
  <si>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</si>
  <si>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</si>
  <si>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</si>
  <si>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</si>
  <si>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</si>
  <si>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</si>
  <si>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</si>
  <si>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</si>
  <si>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</si>
  <si>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</si>
  <si>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</si>
  <si>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</si>
  <si>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</si>
  <si>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</si>
  <si>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</si>
  <si>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</si>
  <si>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</si>
  <si>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</si>
  <si>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</si>
  <si>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</si>
  <si>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</si>
  <si>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</si>
  <si>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</si>
  <si>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</si>
  <si>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</si>
  <si>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</si>
  <si>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</si>
  <si>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</si>
  <si>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</si>
  <si>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</si>
  <si>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</si>
  <si>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</si>
  <si>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</si>
  <si>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</si>
  <si>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</si>
  <si>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</si>
  <si>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</si>
  <si>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</si>
  <si>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</si>
  <si>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</si>
  <si>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</si>
  <si>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</si>
  <si>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</si>
  <si>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</si>
  <si>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</si>
  <si>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</si>
  <si>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</si>
  <si>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</si>
  <si>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</si>
  <si>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</si>
  <si>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</si>
  <si>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</si>
  <si>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</si>
  <si>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</si>
  <si>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</si>
  <si>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</si>
  <si>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</si>
  <si>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</si>
  <si>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</si>
  <si>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</si>
  <si>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</si>
  <si>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</si>
  <si>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</si>
  <si>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</si>
  <si>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</si>
  <si>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</si>
  <si>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</si>
  <si>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</si>
  <si>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</si>
  <si>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</si>
  <si>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</si>
  <si>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</si>
  <si>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</si>
  <si>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</si>
  <si>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</si>
  <si>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</si>
  <si>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</si>
  <si>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</si>
  <si>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</si>
  <si>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</si>
  <si>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</si>
  <si>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</si>
  <si>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</si>
  <si>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</si>
  <si>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</si>
  <si>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</si>
  <si>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</si>
  <si>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</si>
  <si>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</si>
  <si>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</si>
  <si>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</si>
  <si>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</si>
  <si>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</si>
  <si>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</si>
  <si>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</si>
  <si>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</si>
  <si>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</si>
  <si>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</si>
  <si>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</si>
  <si>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</si>
  <si>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</si>
  <si>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</si>
  <si>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</si>
  <si>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</si>
  <si>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</si>
  <si>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</si>
  <si>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</si>
  <si>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</si>
  <si>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</si>
  <si>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</si>
  <si>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</si>
  <si>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</si>
  <si>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</si>
  <si>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</si>
  <si>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</si>
  <si>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</si>
  <si>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</si>
  <si>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</si>
  <si>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</si>
  <si>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</si>
  <si>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</si>
  <si>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</si>
  <si>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</si>
  <si>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</si>
  <si>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</si>
  <si>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</si>
  <si>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</si>
  <si>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</si>
  <si>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</si>
  <si>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</si>
  <si>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</si>
  <si>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</si>
  <si>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</si>
  <si>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</si>
  <si>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</si>
  <si>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</si>
  <si>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</si>
  <si>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</si>
  <si>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</si>
  <si>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</si>
  <si>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</si>
  <si>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</si>
  <si>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</si>
  <si>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</si>
  <si>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</si>
  <si>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</si>
  <si>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</si>
  <si>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</si>
  <si>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</si>
  <si>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</si>
  <si>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</si>
  <si>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</si>
  <si>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</si>
  <si>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</si>
  <si>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</si>
  <si>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</si>
  <si>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</si>
  <si>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</si>
  <si>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</si>
  <si>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</si>
  <si>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</si>
  <si>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</si>
  <si>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</si>
  <si>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</si>
  <si>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</si>
  <si>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</si>
  <si>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</si>
  <si>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</si>
  <si>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</si>
  <si>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</si>
  <si>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</si>
  <si>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</si>
  <si>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</si>
  <si>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</si>
  <si>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</si>
  <si>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</si>
  <si>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</si>
  <si>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</si>
  <si>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</si>
  <si>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</si>
  <si>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</si>
  <si>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</si>
  <si>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</si>
  <si>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</si>
  <si>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</si>
  <si>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</si>
  <si>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</si>
  <si>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</si>
  <si>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</si>
  <si>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</si>
  <si>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</si>
  <si>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</si>
  <si>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</si>
  <si>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</si>
  <si>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</si>
  <si>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</si>
  <si>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</si>
  <si>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</si>
  <si>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</si>
  <si>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</si>
  <si>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</si>
  <si>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</si>
  <si>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</si>
  <si>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</si>
  <si>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</si>
  <si>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</si>
  <si>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</si>
  <si>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</si>
  <si>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</si>
  <si>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</si>
  <si>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</si>
  <si>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</si>
  <si>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</si>
  <si>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</si>
  <si>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</si>
  <si>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</si>
  <si>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</si>
  <si>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</si>
  <si>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</si>
  <si>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</si>
  <si>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</si>
  <si>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</si>
  <si>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</si>
  <si>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</si>
  <si>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</si>
  <si>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</si>
  <si>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</si>
  <si>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</si>
  <si>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</si>
  <si>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</si>
  <si>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</si>
  <si>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</si>
  <si>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</si>
  <si>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</si>
  <si>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</si>
  <si>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</si>
  <si>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</si>
  <si>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</si>
  <si>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</si>
  <si>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</si>
  <si>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</si>
  <si>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</si>
  <si>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</si>
  <si>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</si>
  <si>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</si>
  <si>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</si>
  <si>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</si>
  <si>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</si>
  <si>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</si>
  <si>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</si>
  <si>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</si>
  <si>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</si>
  <si>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</si>
  <si>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</si>
  <si>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</si>
  <si>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</si>
  <si>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</si>
  <si>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</si>
  <si>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</si>
  <si>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</si>
  <si>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</si>
  <si>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</si>
  <si>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</si>
  <si>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</si>
  <si>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</si>
  <si>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</si>
  <si>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</si>
  <si>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</si>
  <si>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</si>
  <si>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</si>
  <si>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</si>
  <si>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</si>
  <si>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</si>
  <si>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</si>
  <si>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</si>
  <si>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</si>
  <si>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</si>
  <si>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</si>
  <si>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</si>
  <si>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</si>
  <si>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</si>
  <si>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</si>
  <si>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</si>
  <si>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</si>
  <si>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</si>
  <si>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</si>
  <si>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</si>
  <si>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</si>
  <si>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</si>
  <si>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</si>
  <si>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</si>
  <si>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</si>
  <si>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</si>
  <si>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</si>
  <si>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</si>
  <si>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</si>
  <si>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</si>
  <si>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</si>
  <si>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</si>
  <si>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</si>
  <si>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</si>
  <si>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</si>
  <si>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</si>
  <si>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</si>
  <si>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</si>
  <si>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</si>
  <si>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</si>
  <si>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</si>
  <si>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</si>
  <si>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</si>
  <si>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</si>
  <si>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</si>
  <si>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</si>
  <si>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</si>
  <si>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</si>
  <si>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</si>
  <si>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</si>
  <si>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</si>
  <si>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</si>
  <si>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</si>
  <si>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</si>
  <si>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</si>
  <si>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</si>
  <si>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</si>
  <si>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</si>
  <si>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</si>
  <si>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</si>
  <si>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</si>
  <si>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</si>
  <si>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</si>
  <si>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</si>
  <si>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</si>
  <si>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</si>
  <si>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</si>
  <si>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</si>
  <si>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</si>
  <si>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</si>
  <si>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</si>
  <si>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</si>
  <si>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</si>
  <si>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</si>
  <si>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</si>
  <si>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</si>
  <si>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</si>
  <si>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</si>
  <si>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</si>
  <si>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</si>
  <si>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</si>
  <si>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</si>
  <si>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</si>
  <si>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</si>
  <si>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</si>
  <si>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</si>
  <si>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</si>
  <si>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</si>
  <si>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</si>
  <si>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</si>
  <si>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</si>
  <si>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</si>
  <si>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</si>
  <si>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</si>
  <si>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</si>
  <si>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</si>
  <si>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</si>
  <si>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</si>
  <si>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</si>
  <si>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</si>
  <si>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</si>
  <si>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</si>
  <si>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</si>
  <si>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</si>
  <si>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</si>
  <si>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</si>
  <si>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</si>
  <si>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</si>
  <si>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</si>
  <si>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</si>
  <si>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</si>
  <si>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</si>
  <si>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</si>
  <si>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</si>
  <si>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</si>
  <si>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</si>
  <si>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</si>
  <si>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</si>
  <si>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</si>
  <si>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</si>
  <si>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</si>
  <si>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</si>
  <si>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</si>
  <si>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</si>
  <si>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</si>
  <si>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</si>
  <si>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</si>
  <si>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</si>
  <si>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</si>
  <si>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</si>
  <si>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</si>
  <si>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</si>
  <si>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</si>
  <si>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</si>
  <si>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</si>
  <si>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</si>
  <si>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</si>
  <si>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</si>
  <si>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</si>
  <si>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</si>
  <si>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</si>
  <si>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</si>
  <si>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</si>
  <si>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</si>
  <si>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</si>
  <si>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</si>
  <si>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</si>
  <si>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</si>
  <si>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</si>
  <si>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</si>
  <si>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</si>
  <si>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</si>
  <si>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</si>
  <si>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</si>
  <si>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</si>
  <si>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</si>
  <si>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</si>
  <si>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</si>
  <si>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</si>
  <si>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</si>
  <si>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</si>
  <si>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</si>
  <si>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</si>
  <si>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</si>
  <si>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</si>
  <si>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</si>
  <si>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</si>
  <si>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</si>
  <si>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</si>
  <si>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</si>
  <si>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</si>
  <si>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</si>
  <si>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</si>
  <si>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</si>
  <si>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</si>
  <si>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</si>
  <si>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</si>
  <si>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</si>
  <si>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</si>
  <si>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</si>
  <si>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</si>
  <si>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</si>
  <si>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</si>
  <si>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</si>
  <si>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</si>
  <si>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</si>
  <si>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</si>
  <si>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</si>
  <si>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</si>
  <si>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</si>
  <si>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</si>
  <si>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</si>
  <si>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</si>
  <si>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</si>
  <si>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</si>
  <si>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</si>
  <si>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</si>
  <si>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</si>
  <si>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</si>
  <si>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</si>
  <si>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</si>
  <si>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</si>
  <si>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</si>
  <si>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</si>
  <si>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</si>
  <si>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</si>
  <si>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</si>
  <si>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</si>
  <si>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</si>
  <si>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</si>
  <si>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</si>
  <si>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</si>
  <si>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</si>
  <si>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</si>
  <si>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</si>
  <si>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</si>
  <si>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</si>
  <si>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</si>
  <si>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</si>
  <si>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</si>
  <si>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</si>
  <si>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</si>
  <si>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</si>
  <si>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</si>
  <si>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</si>
  <si>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</si>
  <si>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</si>
  <si>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</si>
  <si>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</si>
  <si>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</si>
  <si>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</si>
  <si>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</si>
  <si>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</si>
  <si>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</si>
  <si>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</si>
  <si>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</si>
  <si>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</si>
  <si>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</si>
  <si>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</si>
  <si>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</si>
  <si>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</si>
  <si>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</si>
  <si>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</si>
  <si>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</si>
  <si>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</si>
  <si>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</si>
  <si>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</si>
  <si>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</si>
  <si>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</si>
  <si>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</si>
  <si>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</si>
  <si>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</si>
  <si>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</si>
  <si>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</si>
  <si>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</si>
  <si>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</si>
  <si>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</si>
  <si>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</si>
  <si>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</si>
  <si>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</si>
  <si>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</si>
  <si>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</si>
  <si>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</si>
  <si>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</si>
  <si>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</si>
  <si>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</si>
  <si>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</si>
  <si>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</si>
  <si>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</si>
  <si>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</si>
  <si>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</si>
  <si>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</si>
  <si>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</si>
  <si>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</si>
  <si>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</si>
  <si>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</si>
  <si>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</si>
  <si>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</si>
  <si>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</si>
  <si>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</si>
  <si>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</si>
  <si>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</si>
  <si>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</si>
  <si>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</si>
  <si>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</si>
  <si>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</si>
  <si>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</si>
  <si>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</si>
  <si>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</si>
  <si>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</si>
  <si>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</si>
  <si>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</si>
  <si>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</si>
  <si>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</si>
  <si>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</si>
  <si>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</si>
  <si>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</si>
  <si>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</si>
  <si>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</si>
  <si>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</si>
  <si>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</si>
  <si>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</si>
  <si>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</si>
  <si>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</si>
  <si>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</si>
  <si>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</si>
  <si>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</si>
  <si>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</si>
  <si>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</si>
  <si>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</si>
  <si>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</si>
  <si>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</si>
  <si>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</si>
  <si>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</si>
  <si>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</si>
  <si>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</si>
  <si>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</si>
  <si>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</si>
  <si>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</si>
  <si>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</si>
  <si>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</si>
  <si>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</si>
  <si>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</si>
  <si>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</si>
  <si>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</si>
  <si>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</si>
  <si>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</si>
  <si>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</si>
  <si>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</si>
  <si>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</si>
  <si>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</si>
  <si>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</si>
  <si>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</si>
  <si>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</si>
  <si>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</si>
  <si>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</si>
  <si>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</si>
  <si>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</si>
  <si>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</si>
  <si>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</si>
  <si>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</si>
  <si>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</si>
  <si>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</si>
  <si>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</si>
  <si>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</si>
  <si>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</si>
  <si>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</si>
  <si>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</si>
  <si>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</si>
  <si>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</si>
  <si>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</si>
  <si>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</si>
  <si>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</si>
  <si>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</si>
  <si>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</si>
  <si>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</si>
  <si>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</si>
  <si>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</si>
  <si>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</si>
  <si>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</si>
  <si>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</si>
  <si>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</si>
  <si>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</si>
  <si>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</si>
  <si>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</si>
  <si>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</si>
  <si>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</si>
  <si>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</si>
  <si>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</si>
  <si>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</si>
  <si>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</si>
  <si>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</si>
  <si>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</si>
  <si>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</si>
  <si>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</si>
  <si>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</si>
  <si>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</si>
  <si>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</si>
  <si>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</si>
  <si>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</si>
  <si>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</si>
  <si>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</si>
  <si>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</si>
  <si>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</si>
  <si>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</si>
  <si>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</si>
  <si>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</si>
  <si>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</si>
  <si>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</si>
  <si>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</si>
  <si>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</si>
  <si>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</si>
  <si>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</si>
  <si>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</si>
  <si>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</si>
  <si>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</si>
  <si>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</si>
  <si>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</si>
  <si>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</si>
  <si>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</si>
  <si>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</si>
  <si>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</si>
  <si>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</si>
  <si>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</si>
  <si>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</si>
  <si>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</si>
  <si>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</si>
  <si>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</si>
  <si>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</si>
  <si>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</si>
  <si>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</si>
  <si>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</si>
  <si>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</si>
  <si>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</si>
  <si>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</si>
  <si>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</si>
  <si>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</si>
  <si>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</si>
  <si>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</si>
  <si>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</si>
  <si>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</si>
  <si>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</si>
  <si>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</si>
  <si>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</si>
  <si>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</si>
  <si>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</si>
  <si>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</si>
  <si>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</si>
  <si>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</si>
  <si>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</si>
  <si>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</si>
  <si>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</si>
  <si>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</si>
  <si>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</si>
  <si>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</si>
  <si>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</si>
  <si>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</si>
  <si>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</si>
  <si>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</si>
  <si>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</si>
  <si>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</si>
  <si>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</si>
  <si>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</si>
  <si>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</si>
  <si>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</si>
  <si>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</si>
  <si>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</si>
  <si>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</si>
  <si>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</si>
  <si>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</si>
  <si>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</si>
  <si>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</si>
  <si>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</si>
  <si>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</si>
  <si>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</si>
  <si>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</si>
  <si>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</si>
  <si>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</si>
  <si>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</si>
  <si>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</si>
  <si>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</si>
  <si>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</si>
  <si>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</si>
  <si>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</si>
  <si>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</si>
  <si>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</si>
  <si>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</si>
  <si>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</si>
  <si>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</si>
  <si>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</si>
  <si>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</si>
  <si>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</si>
  <si>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</si>
  <si>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</si>
  <si>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</si>
  <si>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</si>
  <si>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</si>
  <si>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</si>
  <si>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</si>
  <si>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</si>
  <si>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</si>
  <si>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</si>
  <si>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</si>
  <si>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</si>
  <si>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</si>
  <si>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</si>
  <si>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</si>
  <si>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</si>
  <si>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</si>
  <si>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</si>
  <si>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</si>
  <si>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</si>
  <si>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</si>
  <si>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</si>
  <si>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</si>
  <si>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</si>
  <si>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</si>
  <si>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</si>
  <si>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</si>
  <si>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</si>
  <si>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</si>
  <si>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</si>
  <si>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</si>
  <si>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</si>
  <si>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</si>
  <si>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</si>
  <si>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</si>
  <si>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</si>
  <si>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</si>
  <si>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</si>
  <si>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</si>
  <si>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</si>
  <si>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</si>
  <si>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</si>
  <si>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</si>
  <si>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</si>
  <si>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</si>
  <si>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</si>
  <si>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</si>
  <si>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</si>
  <si>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</si>
  <si>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</si>
  <si>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</si>
  <si>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</si>
  <si>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</si>
  <si>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</si>
  <si>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</si>
  <si>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</si>
  <si>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</si>
  <si>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</si>
  <si>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</si>
  <si>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</si>
  <si>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</si>
  <si>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</si>
  <si>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</si>
  <si>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</si>
  <si>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</si>
  <si>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</si>
  <si>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</si>
  <si>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</si>
  <si>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</si>
  <si>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</si>
  <si>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</si>
  <si>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</si>
  <si>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</si>
  <si>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</si>
  <si>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</si>
  <si>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</si>
  <si>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</si>
  <si>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</si>
  <si>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</si>
  <si>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</si>
  <si>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</si>
  <si>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</si>
  <si>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</si>
  <si>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</si>
  <si>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</si>
  <si>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</si>
  <si>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</si>
  <si>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</si>
  <si>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</si>
  <si>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</si>
  <si>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</si>
  <si>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</si>
  <si>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</si>
  <si>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</si>
  <si>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</si>
  <si>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</si>
  <si>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</si>
  <si>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</si>
  <si>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</si>
  <si>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</si>
  <si>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</si>
  <si>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</si>
  <si>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</si>
  <si>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</si>
  <si>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</si>
  <si>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</si>
  <si>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</si>
  <si>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</si>
  <si>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</si>
  <si>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</si>
  <si>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</si>
  <si>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</si>
  <si>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</si>
  <si>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</si>
  <si>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</si>
  <si>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</si>
  <si>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</si>
  <si>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</si>
  <si>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</si>
  <si>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</si>
  <si>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</si>
  <si>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</si>
  <si>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</si>
  <si>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</si>
  <si>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</si>
  <si>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</si>
  <si>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</si>
  <si>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</si>
  <si>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</si>
  <si>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</si>
  <si>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</si>
  <si>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</si>
  <si>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</si>
  <si>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</si>
  <si>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</si>
  <si>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</si>
  <si>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</si>
  <si>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</si>
  <si>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</si>
  <si>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</si>
  <si>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</si>
  <si>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</si>
  <si>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</si>
  <si>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</si>
  <si>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</si>
  <si>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</si>
  <si>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</si>
  <si>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</si>
  <si>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</si>
  <si>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</si>
  <si>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</si>
  <si>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</si>
  <si>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</si>
  <si>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</si>
  <si>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</si>
  <si>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</si>
  <si>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</si>
  <si>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</si>
  <si>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</si>
  <si>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</si>
  <si>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</si>
  <si>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</si>
  <si>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</si>
  <si>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</si>
  <si>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</si>
  <si>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</si>
  <si>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</si>
  <si>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</si>
  <si>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</si>
  <si>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</si>
  <si>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</si>
  <si>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</si>
  <si>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</si>
  <si>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</si>
  <si>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</si>
  <si>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</si>
  <si>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</si>
  <si>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</si>
  <si>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</si>
  <si>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</si>
  <si>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</si>
  <si>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</si>
  <si>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</si>
  <si>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</si>
  <si>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</si>
  <si>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</si>
  <si>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</si>
  <si>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</si>
  <si>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</si>
  <si>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</si>
  <si>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</si>
  <si>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</si>
  <si>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</si>
  <si>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</si>
  <si>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</si>
  <si>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</si>
  <si>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</si>
  <si>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</si>
  <si>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</si>
  <si>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</si>
  <si>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</si>
  <si>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</si>
  <si>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</si>
  <si>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</si>
  <si>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</si>
  <si>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</si>
  <si>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</si>
  <si>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</si>
  <si>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</si>
  <si>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</si>
  <si>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</si>
  <si>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</si>
  <si>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</si>
  <si>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</si>
  <si>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</si>
  <si>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</si>
  <si>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</si>
  <si>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</si>
  <si>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</si>
  <si>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</si>
  <si>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</si>
  <si>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</si>
  <si>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</si>
  <si>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</si>
  <si>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</si>
  <si>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</si>
  <si>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</si>
  <si>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</si>
  <si>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</si>
  <si>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</si>
  <si>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</si>
  <si>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</si>
  <si>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</si>
  <si>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</si>
  <si>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</si>
  <si>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</si>
  <si>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</si>
  <si>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</si>
  <si>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</si>
  <si>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</si>
  <si>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</si>
  <si>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</si>
  <si>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</si>
  <si>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</si>
  <si>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</si>
  <si>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</si>
  <si>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</si>
  <si>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</si>
  <si>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</si>
  <si>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</si>
  <si>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</si>
  <si>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</si>
  <si>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</si>
  <si>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</si>
  <si>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</si>
  <si>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</si>
  <si>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</si>
  <si>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</si>
  <si>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</si>
  <si>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</si>
  <si>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</si>
  <si>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</si>
  <si>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</si>
  <si>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</si>
  <si>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</si>
  <si>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</si>
  <si>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</si>
  <si>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</si>
  <si>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</si>
  <si>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</si>
  <si>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</si>
  <si>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</si>
  <si>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</si>
  <si>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</si>
  <si>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</si>
  <si>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</si>
  <si>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</si>
  <si>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</si>
  <si>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</si>
  <si>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</si>
  <si>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</si>
  <si>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</si>
  <si>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</si>
  <si>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</si>
  <si>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</si>
  <si>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</si>
  <si>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</si>
  <si>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</si>
  <si>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</si>
  <si>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</si>
  <si>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</si>
  <si>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</si>
  <si>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</si>
  <si>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</si>
  <si>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</si>
  <si>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</si>
  <si>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</si>
  <si>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</si>
  <si>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</si>
  <si>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</si>
  <si>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</si>
  <si>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</si>
  <si>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</si>
  <si>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</si>
  <si>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</si>
  <si>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</si>
  <si>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</si>
  <si>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</si>
  <si>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</si>
  <si>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</si>
  <si>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</si>
  <si>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</si>
  <si>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</si>
  <si>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</si>
  <si>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</si>
  <si>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</si>
  <si>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</si>
  <si>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</si>
  <si>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</si>
  <si>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</si>
  <si>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</si>
  <si>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</si>
  <si>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</si>
  <si>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</si>
  <si>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</si>
  <si>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</si>
  <si>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</si>
  <si>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</si>
  <si>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</si>
  <si>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</si>
  <si>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</si>
  <si>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</si>
  <si>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</si>
  <si>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</si>
  <si>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</si>
  <si>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</si>
  <si>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</si>
  <si>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</si>
  <si>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</si>
  <si>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</si>
  <si>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</si>
  <si>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</si>
  <si>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</si>
  <si>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</si>
  <si>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</si>
  <si>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</si>
  <si>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</si>
  <si>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</si>
  <si>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</si>
  <si>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</si>
  <si>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</si>
  <si>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</si>
  <si>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</si>
  <si>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</si>
  <si>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</si>
  <si>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</si>
  <si>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</si>
  <si>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</si>
  <si>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</si>
  <si>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</si>
  <si>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</si>
  <si>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</si>
  <si>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</si>
  <si>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</si>
  <si>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</si>
  <si>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</si>
  <si>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</si>
  <si>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</si>
  <si>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</si>
  <si>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</si>
  <si>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</si>
  <si>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</si>
  <si>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</si>
  <si>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</si>
  <si>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</si>
  <si>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</si>
  <si>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</si>
  <si>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</si>
  <si>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</si>
  <si>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</si>
  <si>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</si>
  <si>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</si>
  <si>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</si>
  <si>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</si>
  <si>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</si>
  <si>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</si>
  <si>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</si>
  <si>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</si>
  <si>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</si>
  <si>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</si>
  <si>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</si>
  <si>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</si>
  <si>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</si>
  <si>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</si>
  <si>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</si>
  <si>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</si>
  <si>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</si>
  <si>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</si>
  <si>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</si>
  <si>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</si>
  <si>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</si>
  <si>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</si>
  <si>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</si>
  <si>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</si>
  <si>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</si>
  <si>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</si>
  <si>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</si>
  <si>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</si>
  <si>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</si>
  <si>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</si>
  <si>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</si>
  <si>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</si>
  <si>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</si>
  <si>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</si>
  <si>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</si>
  <si>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</si>
  <si>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</si>
  <si>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</si>
  <si>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</si>
  <si>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</si>
  <si>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</si>
  <si>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</si>
  <si>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</si>
  <si>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</si>
  <si>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</si>
  <si>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</si>
  <si>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</si>
  <si>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</si>
  <si>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</si>
  <si>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</si>
  <si>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</si>
  <si>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</si>
  <si>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</si>
  <si>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</si>
  <si>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</si>
  <si>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</si>
  <si>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</si>
  <si>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</si>
  <si>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</si>
  <si>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</si>
  <si>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</si>
  <si>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</si>
  <si>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</si>
  <si>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</si>
  <si>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</si>
  <si>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</si>
  <si>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</si>
  <si>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</si>
  <si>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</si>
  <si>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</si>
  <si>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</si>
  <si>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</si>
  <si>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</si>
  <si>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</si>
  <si>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</si>
  <si>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</si>
  <si>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</si>
  <si>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</si>
  <si>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</si>
  <si>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</si>
  <si>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</si>
  <si>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</si>
  <si>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</si>
  <si>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</si>
  <si>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</si>
  <si>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</si>
  <si>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</si>
  <si>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</si>
  <si>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</si>
  <si>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</si>
  <si>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</si>
  <si>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</si>
  <si>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</si>
  <si>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</si>
  <si>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</si>
  <si>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</si>
  <si>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</si>
  <si>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</si>
  <si>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</si>
  <si>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</si>
  <si>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</si>
  <si>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</si>
  <si>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</si>
  <si>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</si>
  <si>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</si>
  <si>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</si>
  <si>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</si>
  <si>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</si>
  <si>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</si>
  <si>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</si>
  <si>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</si>
  <si>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</si>
  <si>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</si>
  <si>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</si>
  <si>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</si>
  <si>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</si>
  <si>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</si>
  <si>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</si>
  <si>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</si>
  <si>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</si>
  <si>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</si>
  <si>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</si>
  <si>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</si>
  <si>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</si>
  <si>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</si>
  <si>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</si>
  <si>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</si>
  <si>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</si>
  <si>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</si>
  <si>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</si>
  <si>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</si>
  <si>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</si>
  <si>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</si>
  <si>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</si>
  <si>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</si>
  <si>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</si>
  <si>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</si>
  <si>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</si>
  <si>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</si>
  <si>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</si>
  <si>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</si>
  <si>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</si>
  <si>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</si>
  <si>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</si>
  <si>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</si>
  <si>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</si>
  <si>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</si>
  <si>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</si>
  <si>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</si>
  <si>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</si>
  <si>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</si>
  <si>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</si>
  <si>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</si>
  <si>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</si>
  <si>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</si>
  <si>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</si>
  <si>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</si>
  <si>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</si>
  <si>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</si>
  <si>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</si>
  <si>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</si>
  <si>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</si>
  <si>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</si>
  <si>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</si>
  <si>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</si>
  <si>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</si>
  <si>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</si>
  <si>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</si>
  <si>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</si>
  <si>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</si>
  <si>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</si>
  <si>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</si>
  <si>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</si>
  <si>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</si>
  <si>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</si>
  <si>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</si>
  <si>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</si>
  <si>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</si>
  <si>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</si>
  <si>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</si>
  <si>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</si>
  <si>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</si>
  <si>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</si>
  <si>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</si>
  <si>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</si>
  <si>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</si>
  <si>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</si>
  <si>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</si>
  <si>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</si>
  <si>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</si>
  <si>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</si>
  <si>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</si>
  <si>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</si>
  <si>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</si>
  <si>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</si>
  <si>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</si>
  <si>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</si>
  <si>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</si>
  <si>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</si>
  <si>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</si>
  <si>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</si>
  <si>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</si>
  <si>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</si>
  <si>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</si>
  <si>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</si>
  <si>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</si>
  <si>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</si>
  <si>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</si>
  <si>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</si>
  <si>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</si>
  <si>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</si>
  <si>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</si>
  <si>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</si>
  <si>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</si>
  <si>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</si>
  <si>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</si>
  <si>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</si>
  <si>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</si>
  <si>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</si>
  <si>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</si>
  <si>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</si>
  <si>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</si>
  <si>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</si>
  <si>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</si>
  <si>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</si>
  <si>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</si>
  <si>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</si>
  <si>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</si>
  <si>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</si>
  <si>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</si>
  <si>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</si>
  <si>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</si>
  <si>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</si>
  <si>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</si>
  <si>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</si>
  <si>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</si>
  <si>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</si>
  <si>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</si>
  <si>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</si>
  <si>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</si>
  <si>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</si>
  <si>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</si>
  <si>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</si>
  <si>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</si>
  <si>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</si>
  <si>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</si>
  <si>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</si>
  <si>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</si>
  <si>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</si>
  <si>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</si>
  <si>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</si>
  <si>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</si>
  <si>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</si>
  <si>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</si>
  <si>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</si>
  <si>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</si>
  <si>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</si>
  <si>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</si>
  <si>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</si>
  <si>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</si>
  <si>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</si>
  <si>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</si>
  <si>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</si>
  <si>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</si>
  <si>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</si>
  <si>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</si>
  <si>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</si>
  <si>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</si>
  <si>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</si>
  <si>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</si>
  <si>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</si>
  <si>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</si>
  <si>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</si>
  <si>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</si>
  <si>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</si>
  <si>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</si>
  <si>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</si>
  <si>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</si>
  <si>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</si>
  <si>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</si>
  <si>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</si>
  <si>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</si>
  <si>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</si>
  <si>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</si>
  <si>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</si>
  <si>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</si>
  <si>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</si>
  <si>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</si>
  <si>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</si>
  <si>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</si>
  <si>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</si>
  <si>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</si>
  <si>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</si>
  <si>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</si>
  <si>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</si>
  <si>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</si>
  <si>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</si>
  <si>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</si>
  <si>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</si>
  <si>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</si>
  <si>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</si>
  <si>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</si>
  <si>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</si>
  <si>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</si>
  <si>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</si>
  <si>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</si>
  <si>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</si>
  <si>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</si>
  <si>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</si>
  <si>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</si>
  <si>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</si>
  <si>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</si>
  <si>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</si>
  <si>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</si>
  <si>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</si>
  <si>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</si>
  <si>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</si>
  <si>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</si>
  <si>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</si>
  <si>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</si>
  <si>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</si>
  <si>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</si>
  <si>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</si>
  <si>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</si>
  <si>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</si>
  <si>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</si>
  <si>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</si>
  <si>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</si>
  <si>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</si>
  <si>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</si>
  <si>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</si>
  <si>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</si>
  <si>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</si>
  <si>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</si>
  <si>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</si>
  <si>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</si>
  <si>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</si>
  <si>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</si>
  <si>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</si>
  <si>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</si>
  <si>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</si>
  <si>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</si>
  <si>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</si>
  <si>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</si>
  <si>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</si>
  <si>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</si>
  <si>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</si>
  <si>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</si>
  <si>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</si>
  <si>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</si>
  <si>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</si>
  <si>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</si>
  <si>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</si>
  <si>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</si>
  <si>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</si>
  <si>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</si>
  <si>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</si>
  <si>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</si>
  <si>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</si>
  <si>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</si>
  <si>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</si>
  <si>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</si>
  <si>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</si>
  <si>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</si>
  <si>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</si>
  <si>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</si>
  <si>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</si>
  <si>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</si>
  <si>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</si>
  <si>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</si>
  <si>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</si>
  <si>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</si>
  <si>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</si>
  <si>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</si>
  <si>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</si>
  <si>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</si>
  <si>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</si>
  <si>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</si>
  <si>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</si>
  <si>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</si>
  <si>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</si>
  <si>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</si>
  <si>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</si>
  <si>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</si>
  <si>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</si>
  <si>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</si>
  <si>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</si>
  <si>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</si>
  <si>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</si>
  <si>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</si>
  <si>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</si>
  <si>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</si>
  <si>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</si>
  <si>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</si>
  <si>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</si>
  <si>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</si>
  <si>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</si>
  <si>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</si>
  <si>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</si>
  <si>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</si>
  <si>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</si>
  <si>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</si>
  <si>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</si>
  <si>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</si>
  <si>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</si>
  <si>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</si>
  <si>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</si>
  <si>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</si>
  <si>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</si>
  <si>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</si>
  <si>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</si>
  <si>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</si>
  <si>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</si>
  <si>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</si>
  <si>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</si>
  <si>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</si>
  <si>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</si>
  <si>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</si>
  <si>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</si>
  <si>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</si>
  <si>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</si>
  <si>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</si>
  <si>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</si>
  <si>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</si>
  <si>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</si>
  <si>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</si>
  <si>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</si>
  <si>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</si>
  <si>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</si>
  <si>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</si>
  <si>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</si>
  <si>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</si>
  <si>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</si>
  <si>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</si>
  <si>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</si>
  <si>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</si>
  <si>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</si>
  <si>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</si>
  <si>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</si>
  <si>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</si>
  <si>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</si>
  <si>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</si>
  <si>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</si>
  <si>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</si>
  <si>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</si>
  <si>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</si>
  <si>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</si>
  <si>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</si>
  <si>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</si>
  <si>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</si>
  <si>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</si>
  <si>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</si>
  <si>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</si>
  <si>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</si>
  <si>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</si>
  <si>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</si>
  <si>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</si>
  <si>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</si>
  <si>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</si>
  <si>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</si>
  <si>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</si>
  <si>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</si>
  <si>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</si>
  <si>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</si>
  <si>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</si>
  <si>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</si>
  <si>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</si>
  <si>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</si>
  <si>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</si>
  <si>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</si>
  <si>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</si>
  <si>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</si>
  <si>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</si>
  <si>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</si>
  <si>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</si>
  <si>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</si>
  <si>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</si>
  <si>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</si>
  <si>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</si>
  <si>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</si>
  <si>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</si>
  <si>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</si>
  <si>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</si>
  <si>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</si>
  <si>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</si>
  <si>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</si>
  <si>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</si>
  <si>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</si>
  <si>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</si>
  <si>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</si>
  <si>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</si>
  <si>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</si>
  <si>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</si>
  <si>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</si>
  <si>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</si>
  <si>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</si>
  <si>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</si>
  <si>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</si>
  <si>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</si>
  <si>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</si>
  <si>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</si>
  <si>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</si>
  <si>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</si>
  <si>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</si>
  <si>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</si>
  <si>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</si>
  <si>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</si>
  <si>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</si>
  <si>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</si>
  <si>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</si>
  <si>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</si>
  <si>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</si>
  <si>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</si>
  <si>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</si>
  <si>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</si>
  <si>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</si>
  <si>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</si>
  <si>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</si>
  <si>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</si>
  <si>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</si>
  <si>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</si>
  <si>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</si>
  <si>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</si>
  <si>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</si>
  <si>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</si>
  <si>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</si>
  <si>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</si>
  <si>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</si>
  <si>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</si>
  <si>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</si>
  <si>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</si>
  <si>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</si>
  <si>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</si>
  <si>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</si>
  <si>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</si>
  <si>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</si>
  <si>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</si>
  <si>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</si>
  <si>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</si>
  <si>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</si>
  <si>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</si>
  <si>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</si>
  <si>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</si>
  <si>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</si>
  <si>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</si>
  <si>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</si>
  <si>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</si>
  <si>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</si>
  <si>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</si>
  <si>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</si>
  <si>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</si>
  <si>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</si>
  <si>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</si>
  <si>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</si>
  <si>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</si>
  <si>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</si>
  <si>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</si>
  <si>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</si>
  <si>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</si>
  <si>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</si>
  <si>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</si>
  <si>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</si>
  <si>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</si>
  <si>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</si>
  <si>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</si>
  <si>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</si>
  <si>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</si>
  <si>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</si>
  <si>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</si>
  <si>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</si>
  <si>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</si>
  <si>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</si>
  <si>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</si>
  <si>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</si>
  <si>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</si>
  <si>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</si>
  <si>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</si>
  <si>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</si>
  <si>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</si>
  <si>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</si>
  <si>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</si>
  <si>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</si>
  <si>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</si>
  <si>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</si>
  <si>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</si>
  <si>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</si>
  <si>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</si>
  <si>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</si>
  <si>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</si>
  <si>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</si>
  <si>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</si>
  <si>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</si>
  <si>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</si>
  <si>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</si>
  <si>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</si>
  <si>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</si>
  <si>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</si>
  <si>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</si>
  <si>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</si>
  <si>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</si>
  <si>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</si>
  <si>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</si>
  <si>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</si>
  <si>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</si>
  <si>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</si>
  <si>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</si>
  <si>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</si>
  <si>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</si>
  <si>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</si>
  <si>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</si>
  <si>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</si>
  <si>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</si>
  <si>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</si>
  <si>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</si>
  <si>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</si>
  <si>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</si>
  <si>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</si>
  <si>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</si>
  <si>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</si>
  <si>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</si>
  <si>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</si>
  <si>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</si>
  <si>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</si>
  <si>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</si>
  <si>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</si>
  <si>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</si>
  <si>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</si>
  <si>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</si>
  <si>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</si>
  <si>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</si>
  <si>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</si>
  <si>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</si>
  <si>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</si>
  <si>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</si>
  <si>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</si>
  <si>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</si>
  <si>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</si>
  <si>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</si>
  <si>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</si>
  <si>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</si>
  <si>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</si>
  <si>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</si>
  <si>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</si>
  <si>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</si>
  <si>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</si>
  <si>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</si>
  <si>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</si>
  <si>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</si>
  <si>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</si>
  <si>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</si>
  <si>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</si>
  <si>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</si>
  <si>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</si>
  <si>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</si>
  <si>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</si>
  <si>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</si>
  <si>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</si>
  <si>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</si>
  <si>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</si>
  <si>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</si>
  <si>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</si>
  <si>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</si>
  <si>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</si>
  <si>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</si>
  <si>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</si>
  <si>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</si>
  <si>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</si>
  <si>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</si>
  <si>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</si>
  <si>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</si>
  <si>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</si>
  <si>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</si>
  <si>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</si>
  <si>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</si>
  <si>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</si>
  <si>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</si>
  <si>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</si>
  <si>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</si>
  <si>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</si>
  <si>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</si>
  <si>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</si>
  <si>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</si>
  <si>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</si>
  <si>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</si>
  <si>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</si>
  <si>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</si>
  <si>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</si>
  <si>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</si>
  <si>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</si>
  <si>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</si>
  <si>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</si>
  <si>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</si>
  <si>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</si>
  <si>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</si>
  <si>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</si>
  <si>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</si>
  <si>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</si>
  <si>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</si>
  <si>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</si>
  <si>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</si>
  <si>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</si>
  <si>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</si>
  <si>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</si>
  <si>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</si>
  <si>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</si>
  <si>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</si>
  <si>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</si>
  <si>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</si>
  <si>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</si>
  <si>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</si>
  <si>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</si>
  <si>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</si>
  <si>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</si>
  <si>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</si>
  <si>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</si>
  <si>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</si>
  <si>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</si>
  <si>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</si>
  <si>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</si>
  <si>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</si>
  <si>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</si>
  <si>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</si>
  <si>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</si>
  <si>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</si>
  <si>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</si>
  <si>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</si>
  <si>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</si>
  <si>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</si>
  <si>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</si>
  <si>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</si>
  <si>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</si>
  <si>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</si>
  <si>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</si>
  <si>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</si>
  <si>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</si>
  <si>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</si>
  <si>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</si>
  <si>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</si>
  <si>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</si>
  <si>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</si>
  <si>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</si>
  <si>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</si>
  <si>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</si>
  <si>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</si>
  <si>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</si>
  <si>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</si>
  <si>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</si>
  <si>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</si>
  <si>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</si>
  <si>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</si>
  <si>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</si>
  <si>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</si>
  <si>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</si>
  <si>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</si>
  <si>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</si>
  <si>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</si>
  <si>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</si>
  <si>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</si>
  <si>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</si>
  <si>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</si>
  <si>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</si>
  <si>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</si>
  <si>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</si>
  <si>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</si>
  <si>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</si>
  <si>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</si>
  <si>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</si>
  <si>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</si>
  <si>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</si>
  <si>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</si>
  <si>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</si>
  <si>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</si>
  <si>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</si>
  <si>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</si>
  <si>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</si>
  <si>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</si>
  <si>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</si>
  <si>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</si>
  <si>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</si>
  <si>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</si>
  <si>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</si>
  <si>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</si>
  <si>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</si>
  <si>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</si>
  <si>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</si>
  <si>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</si>
  <si>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</si>
  <si>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</si>
  <si>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</si>
  <si>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</si>
  <si>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</si>
  <si>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</si>
  <si>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</si>
  <si>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</si>
  <si>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</si>
  <si>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</si>
  <si>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</si>
  <si>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</si>
  <si>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</si>
  <si>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</si>
  <si>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</si>
  <si>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</si>
  <si>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</si>
  <si>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</si>
  <si>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</si>
  <si>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</si>
  <si>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</si>
  <si>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</si>
  <si>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</si>
  <si>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</si>
  <si>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</si>
  <si>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</si>
  <si>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</si>
  <si>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</si>
  <si>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</si>
  <si>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</si>
  <si>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</si>
  <si>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</si>
  <si>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</si>
  <si>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</si>
  <si>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</si>
  <si>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</si>
  <si>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</si>
  <si>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</si>
  <si>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</si>
  <si>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</si>
  <si>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</si>
  <si>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</si>
  <si>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</si>
  <si>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</si>
  <si>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</si>
  <si>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</si>
  <si>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</si>
  <si>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</si>
  <si>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</si>
  <si>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</si>
  <si>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</si>
  <si>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</si>
  <si>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</si>
  <si>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</si>
  <si>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</si>
  <si>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</si>
  <si>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</si>
  <si>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</si>
  <si>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</si>
  <si>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</si>
  <si>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</si>
  <si>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</si>
  <si>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</si>
  <si>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</si>
  <si>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</si>
  <si>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</si>
  <si>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</si>
  <si>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</si>
  <si>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</si>
  <si>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</si>
  <si>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</si>
  <si>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</si>
  <si>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</si>
  <si>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</si>
  <si>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</si>
  <si>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</si>
  <si>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</si>
  <si>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</si>
  <si>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</si>
  <si>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</si>
  <si>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</si>
  <si>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</si>
  <si>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</si>
  <si>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</si>
  <si>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</si>
  <si>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</si>
  <si>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</si>
  <si>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</si>
  <si>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</si>
  <si>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</si>
  <si>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</si>
  <si>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</si>
  <si>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</si>
  <si>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</si>
  <si>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</si>
  <si>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</si>
  <si>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</si>
  <si>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</si>
  <si>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</si>
  <si>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</si>
  <si>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</si>
  <si>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</si>
  <si>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</si>
  <si>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</si>
  <si>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</si>
  <si>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</si>
  <si>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</si>
  <si>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</si>
  <si>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</si>
  <si>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</si>
  <si>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</si>
  <si>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</si>
  <si>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</si>
  <si>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</si>
  <si>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</si>
  <si>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</si>
  <si>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</si>
  <si>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</si>
  <si>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</si>
  <si>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</si>
  <si>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</si>
  <si>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</si>
  <si>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</si>
  <si>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</si>
  <si>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</si>
  <si>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</si>
  <si>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</si>
  <si>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</si>
  <si>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</si>
  <si>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</si>
  <si>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</si>
  <si>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</si>
  <si>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</si>
  <si>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</si>
  <si>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</si>
  <si>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</si>
  <si>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</si>
  <si>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</si>
  <si>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</si>
  <si>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</si>
  <si>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</si>
  <si>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</si>
  <si>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</si>
  <si>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</si>
  <si>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</si>
  <si>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</si>
  <si>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</si>
  <si>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</si>
  <si>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</si>
  <si>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</si>
  <si>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</si>
  <si>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</si>
  <si>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</si>
  <si>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</si>
  <si>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</si>
  <si>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</si>
  <si>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</si>
  <si>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</si>
  <si>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</si>
  <si>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</si>
  <si>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</si>
  <si>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</si>
  <si>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</si>
  <si>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</si>
  <si>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</si>
  <si>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</si>
  <si>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</si>
  <si>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</si>
  <si>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</si>
  <si>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</si>
  <si>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</si>
  <si>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</si>
  <si>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</si>
  <si>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</si>
  <si>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</si>
  <si>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</si>
  <si>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</si>
  <si>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</si>
  <si>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</si>
  <si>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</si>
  <si>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</si>
  <si>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</si>
  <si>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</si>
  <si>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</si>
  <si>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</si>
  <si>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</si>
  <si>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</si>
  <si>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</si>
  <si>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</si>
  <si>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</si>
  <si>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</si>
  <si>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</si>
  <si>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</si>
  <si>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</si>
  <si>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</si>
  <si>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</si>
  <si>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</si>
  <si>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</si>
  <si>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</si>
  <si>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</si>
  <si>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</si>
  <si>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</si>
  <si>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</si>
  <si>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</si>
  <si>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</si>
  <si>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</si>
  <si>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</si>
  <si>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</si>
  <si>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</si>
  <si>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</si>
  <si>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</si>
  <si>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</si>
  <si>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</si>
  <si>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</si>
  <si>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</si>
  <si>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</si>
  <si>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</si>
  <si>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</si>
  <si>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</si>
  <si>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</si>
  <si>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</si>
  <si>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</si>
  <si>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</si>
  <si>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</si>
  <si>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</si>
  <si>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</si>
  <si>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</si>
  <si>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</si>
  <si>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</si>
  <si>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</si>
  <si>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</si>
  <si>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</si>
  <si>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</si>
  <si>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</si>
  <si>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</si>
  <si>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</si>
  <si>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</si>
  <si>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</si>
  <si>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</si>
  <si>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</si>
  <si>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</si>
  <si>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</si>
  <si>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</si>
  <si>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</si>
  <si>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</si>
  <si>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</si>
  <si>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</si>
  <si>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</si>
  <si>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</si>
  <si>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</si>
  <si>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</si>
  <si>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</si>
  <si>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</si>
  <si>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</si>
  <si>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</si>
  <si>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</si>
  <si>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</si>
  <si>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</si>
  <si>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</si>
  <si>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</si>
  <si>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</si>
  <si>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</si>
  <si>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</si>
  <si>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</si>
  <si>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</si>
  <si>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</si>
  <si>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</si>
  <si>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</si>
  <si>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</si>
  <si>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</si>
  <si>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</si>
  <si>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</si>
  <si>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</si>
  <si>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</si>
  <si>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</si>
  <si>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</si>
  <si>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</si>
  <si>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</si>
  <si>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</si>
  <si>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</si>
  <si>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</si>
  <si>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</si>
  <si>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</si>
  <si>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</si>
  <si>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</si>
  <si>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</si>
  <si>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</si>
  <si>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</si>
  <si>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</si>
  <si>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</si>
  <si>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</si>
  <si>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</si>
  <si>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</si>
  <si>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</si>
  <si>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</si>
  <si>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</si>
  <si>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</si>
  <si>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</si>
  <si>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</si>
  <si>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</si>
  <si>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</si>
  <si>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</si>
  <si>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</si>
  <si>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</si>
  <si>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</si>
  <si>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</si>
  <si>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</si>
  <si>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</si>
  <si>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</si>
  <si>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</si>
  <si>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</si>
  <si>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</si>
  <si>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</si>
  <si>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</si>
  <si>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</si>
  <si>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</si>
  <si>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</si>
  <si>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</si>
  <si>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</si>
  <si>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</si>
  <si>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</si>
  <si>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</si>
  <si>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</si>
  <si>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</si>
  <si>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</si>
  <si>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</si>
  <si>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</si>
  <si>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</si>
  <si>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</si>
  <si>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</si>
  <si>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</si>
  <si>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</si>
  <si>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</si>
  <si>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</si>
  <si>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</si>
  <si>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</si>
  <si>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</si>
  <si>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</si>
  <si>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</si>
  <si>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</si>
  <si>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</si>
  <si>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</si>
  <si>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</si>
  <si>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</si>
  <si>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</si>
  <si>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</si>
  <si>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</si>
  <si>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</si>
  <si>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</si>
  <si>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</si>
  <si>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</si>
  <si>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</si>
  <si>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</si>
  <si>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</si>
  <si>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</si>
  <si>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</si>
  <si>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</si>
  <si>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</si>
  <si>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</si>
  <si>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</si>
  <si>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</si>
  <si>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</si>
  <si>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</si>
  <si>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</si>
  <si>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</si>
  <si>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</si>
  <si>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</si>
  <si>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</si>
  <si>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</si>
  <si>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</si>
  <si>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</si>
  <si>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</si>
  <si>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</si>
  <si>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</si>
  <si>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</si>
  <si>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</si>
  <si>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</si>
  <si>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</si>
  <si>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</si>
  <si>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</si>
  <si>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</si>
  <si>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</si>
  <si>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</si>
  <si>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</si>
  <si>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</si>
  <si>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</si>
  <si>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</si>
  <si>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</si>
  <si>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</si>
  <si>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</si>
  <si>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</si>
  <si>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</si>
  <si>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</si>
  <si>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</si>
  <si>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</si>
  <si>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</si>
  <si>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</si>
  <si>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</si>
  <si>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</si>
  <si>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</si>
  <si>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</si>
  <si>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</si>
  <si>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</si>
  <si>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</si>
  <si>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</si>
  <si>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</si>
  <si>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</si>
  <si>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</si>
  <si>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</si>
  <si>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</si>
  <si>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</si>
  <si>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</si>
  <si>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</si>
  <si>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</si>
  <si>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</si>
  <si>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</si>
  <si>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</si>
  <si>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</si>
  <si>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</si>
  <si>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</si>
  <si>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</si>
  <si>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</si>
  <si>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</si>
  <si>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</si>
  <si>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</si>
  <si>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</si>
  <si>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</si>
  <si>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</si>
  <si>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</si>
  <si>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</si>
  <si>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</si>
  <si>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</si>
  <si>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</si>
  <si>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</si>
  <si>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</si>
  <si>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</si>
  <si>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</si>
  <si>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</si>
  <si>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</si>
  <si>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</si>
  <si>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</si>
  <si>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</si>
  <si>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</si>
  <si>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</si>
  <si>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</si>
  <si>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</si>
  <si>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</si>
  <si>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</si>
  <si>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</si>
  <si>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</si>
  <si>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</si>
  <si>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</si>
  <si>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</si>
  <si>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</si>
  <si>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</si>
  <si>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</si>
  <si>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</si>
  <si>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</si>
  <si>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</si>
  <si>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</si>
  <si>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</si>
  <si>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</si>
  <si>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</si>
  <si>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</si>
  <si>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</si>
  <si>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</si>
  <si>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</si>
  <si>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</si>
  <si>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</si>
  <si>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</si>
  <si>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</si>
  <si>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</si>
  <si>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</si>
  <si>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</si>
  <si>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</si>
  <si>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</si>
  <si>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</si>
  <si>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</si>
  <si>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</si>
  <si>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</si>
  <si>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</si>
  <si>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</si>
  <si>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</si>
  <si>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</si>
  <si>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</si>
  <si>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</si>
  <si>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</si>
  <si>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</si>
  <si>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</si>
  <si>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</si>
  <si>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</si>
  <si>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</si>
  <si>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</si>
  <si>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</si>
  <si>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</si>
  <si>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</si>
  <si>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</si>
  <si>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</si>
  <si>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</si>
  <si>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</si>
  <si>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</si>
  <si>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</si>
  <si>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</si>
  <si>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</si>
  <si>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</si>
  <si>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</si>
  <si>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</si>
  <si>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</si>
  <si>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</si>
  <si>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</si>
  <si>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</si>
  <si>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</si>
  <si>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</si>
  <si>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</si>
  <si>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</si>
  <si>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</si>
  <si>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</si>
  <si>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</si>
  <si>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</si>
  <si>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</si>
  <si>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</si>
  <si>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</si>
  <si>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</si>
  <si>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</si>
  <si>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</si>
  <si>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</si>
  <si>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</si>
  <si>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</si>
  <si>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</si>
  <si>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</si>
  <si>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</si>
  <si>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</si>
  <si>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</si>
  <si>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</si>
  <si>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</si>
  <si>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</si>
  <si>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</si>
  <si>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</si>
  <si>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</si>
  <si>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</si>
  <si>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</si>
  <si>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</si>
  <si>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</si>
  <si>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</si>
  <si>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</si>
  <si>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</si>
  <si>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</si>
  <si>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</si>
  <si>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</si>
  <si>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</si>
  <si>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</si>
  <si>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</si>
  <si>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</si>
  <si>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</si>
  <si>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</si>
  <si>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</si>
  <si>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</si>
  <si>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</si>
  <si>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</si>
  <si>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</si>
  <si>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</si>
  <si>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</si>
  <si>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</si>
  <si>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</si>
  <si>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</si>
  <si>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</si>
  <si>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</si>
  <si>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</si>
  <si>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</si>
  <si>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</si>
  <si>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</si>
  <si>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</si>
  <si>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</si>
  <si>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</si>
  <si>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</si>
  <si>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</si>
  <si>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</si>
  <si>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</si>
  <si>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</si>
  <si>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</si>
  <si>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</si>
  <si>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</si>
  <si>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</si>
  <si>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</si>
  <si>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</si>
  <si>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</si>
  <si>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</si>
  <si>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</si>
  <si>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</si>
  <si>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</si>
  <si>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</si>
  <si>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</si>
  <si>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</si>
  <si>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</si>
  <si>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</si>
  <si>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</si>
  <si>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</si>
  <si>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</si>
  <si>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</si>
  <si>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</si>
  <si>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</si>
  <si>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</si>
  <si>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</si>
  <si>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</si>
  <si>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</si>
  <si>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</si>
  <si>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</si>
  <si>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</si>
  <si>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</si>
  <si>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</si>
  <si>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</si>
  <si>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</si>
  <si>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</si>
  <si>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</si>
  <si>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</si>
  <si>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</si>
  <si>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</si>
  <si>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</si>
  <si>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</si>
  <si>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</si>
  <si>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</si>
  <si>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</si>
  <si>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</si>
  <si>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</si>
  <si>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</si>
  <si>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</si>
  <si>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</si>
  <si>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</si>
  <si>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</si>
  <si>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</si>
  <si>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</si>
  <si>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</si>
  <si>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</si>
  <si>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</si>
  <si>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</si>
  <si>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</si>
  <si>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</si>
  <si>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</si>
  <si>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</si>
  <si>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</si>
  <si>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</si>
  <si>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</si>
  <si>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</si>
  <si>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</si>
  <si>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</si>
  <si>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</si>
  <si>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</si>
  <si>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</si>
  <si>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</si>
  <si>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</si>
  <si>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</si>
  <si>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</si>
  <si>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</si>
  <si>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</si>
  <si>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</si>
  <si>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</si>
  <si>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</si>
  <si>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</si>
  <si>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</si>
  <si>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</si>
  <si>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</si>
  <si>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</si>
  <si>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</si>
  <si>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</si>
  <si>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</si>
  <si>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</si>
  <si>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</si>
  <si>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</si>
  <si>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</si>
  <si>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</si>
  <si>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</si>
  <si>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</si>
  <si>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</si>
  <si>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</si>
  <si>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</si>
  <si>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</si>
  <si>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</si>
  <si>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</si>
  <si>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</si>
  <si>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</si>
  <si>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</si>
  <si>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</si>
  <si>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</si>
  <si>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</si>
  <si>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</si>
  <si>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</si>
  <si>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</si>
  <si>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</si>
  <si>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</si>
  <si>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</si>
  <si>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</si>
  <si>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</si>
  <si>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</si>
  <si>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</si>
  <si>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</si>
  <si>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</si>
  <si>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</si>
  <si>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</si>
  <si>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</si>
  <si>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</si>
  <si>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</si>
  <si>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</si>
  <si>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</si>
  <si>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</si>
  <si>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</si>
  <si>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</si>
  <si>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</si>
  <si>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</si>
  <si>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</si>
  <si>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</si>
  <si>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</si>
  <si>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</si>
  <si>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</si>
  <si>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</si>
  <si>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</si>
  <si>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</si>
  <si>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</si>
  <si>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</si>
  <si>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</si>
  <si>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</si>
  <si>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</si>
  <si>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</si>
  <si>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</si>
  <si>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</si>
  <si>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</si>
  <si>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</si>
  <si>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</si>
  <si>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</si>
  <si>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</si>
  <si>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</si>
  <si>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</si>
  <si>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</si>
  <si>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</si>
  <si>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</si>
  <si>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</si>
  <si>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</si>
  <si>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</si>
  <si>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</si>
  <si>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</si>
  <si>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</si>
  <si>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</si>
  <si>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</si>
  <si>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</si>
  <si>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</si>
  <si>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</si>
  <si>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</si>
  <si>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</si>
  <si>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</si>
  <si>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</si>
  <si>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</si>
  <si>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</si>
  <si>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</si>
  <si>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</si>
  <si>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</si>
  <si>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</si>
  <si>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</si>
  <si>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</si>
  <si>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</si>
  <si>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</si>
  <si>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</si>
  <si>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</si>
  <si>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</si>
  <si>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</si>
  <si>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</si>
  <si>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</si>
  <si>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</si>
  <si>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</si>
  <si>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</si>
  <si>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</si>
  <si>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</si>
  <si>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</si>
  <si>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</si>
  <si>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</si>
  <si>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</si>
  <si>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</si>
  <si>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</si>
  <si>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</si>
  <si>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</si>
  <si>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</si>
  <si>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</si>
  <si>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</si>
  <si>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</si>
  <si>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</si>
  <si>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</si>
  <si>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</si>
  <si>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</si>
  <si>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</si>
  <si>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</si>
  <si>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</si>
  <si>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</si>
  <si>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</si>
  <si>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</si>
  <si>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</si>
  <si>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</si>
  <si>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</si>
  <si>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</si>
  <si>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</si>
  <si>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</si>
  <si>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</si>
  <si>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</si>
  <si>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</si>
  <si>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</si>
  <si>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</si>
  <si>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</si>
  <si>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</si>
  <si>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</si>
  <si>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</si>
  <si>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</si>
  <si>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</si>
  <si>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</si>
  <si>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</si>
  <si>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</si>
  <si>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</si>
  <si>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</si>
  <si>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</si>
  <si>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</si>
  <si>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</si>
  <si>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</si>
  <si>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</si>
  <si>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</si>
  <si>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</si>
  <si>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</si>
  <si>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</si>
  <si>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</si>
  <si>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</si>
  <si>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</si>
  <si>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</si>
  <si>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</si>
  <si>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</si>
  <si>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</si>
  <si>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</si>
  <si>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</si>
  <si>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</si>
  <si>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</si>
  <si>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</si>
  <si>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</si>
  <si>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</si>
  <si>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</si>
  <si>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</si>
  <si>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</si>
  <si>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</si>
  <si>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</si>
  <si>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</si>
  <si>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</si>
  <si>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</si>
  <si>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</si>
  <si>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</si>
  <si>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</si>
  <si>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</si>
  <si>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</si>
  <si>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</si>
  <si>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</si>
  <si>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</si>
  <si>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</si>
  <si>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</si>
  <si>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</si>
  <si>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</si>
  <si>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</si>
  <si>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</si>
  <si>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</si>
  <si>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</si>
  <si>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</si>
  <si>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</si>
  <si>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</si>
  <si>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</si>
  <si>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</si>
  <si>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</si>
  <si>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</si>
  <si>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</si>
  <si>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</si>
  <si>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</si>
  <si>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</si>
  <si>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</si>
  <si>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</si>
  <si>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</si>
  <si>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</si>
  <si>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</si>
  <si>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</si>
  <si>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</si>
  <si>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</si>
  <si>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</si>
  <si>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</si>
  <si>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</si>
  <si>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</si>
  <si>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</si>
  <si>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</si>
  <si>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</si>
  <si>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</si>
  <si>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</si>
  <si>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</si>
  <si>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</si>
  <si>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</si>
  <si>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</si>
  <si>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</si>
  <si>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</si>
  <si>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</si>
  <si>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</si>
  <si>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</si>
  <si>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</si>
  <si>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</si>
  <si>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</si>
  <si>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</si>
  <si>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</si>
  <si>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</si>
  <si>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</si>
  <si>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</si>
  <si>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</si>
  <si>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</si>
  <si>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</si>
  <si>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</si>
  <si>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</si>
  <si>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</si>
  <si>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</si>
  <si>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</si>
  <si>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</si>
  <si>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</si>
  <si>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</si>
  <si>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</si>
  <si>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</si>
  <si>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</si>
  <si>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</si>
  <si>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</si>
  <si>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</si>
  <si>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</si>
  <si>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</si>
  <si>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</si>
  <si>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</si>
  <si>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</si>
  <si>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</si>
  <si>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</si>
  <si>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</si>
  <si>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</si>
  <si>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</si>
  <si>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</si>
  <si>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</si>
  <si>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</si>
  <si>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</si>
  <si>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</si>
  <si>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</si>
  <si>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</si>
  <si>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</si>
  <si>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</si>
  <si>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</si>
  <si>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</si>
  <si>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</si>
  <si>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</si>
  <si>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</si>
  <si>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</si>
  <si>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</si>
  <si>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</si>
  <si>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</si>
  <si>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</si>
  <si>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</si>
  <si>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</si>
  <si>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</si>
  <si>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</si>
  <si>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</si>
  <si>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</si>
  <si>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</si>
  <si>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</si>
  <si>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</si>
  <si>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</si>
  <si>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</si>
  <si>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</si>
  <si>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</si>
  <si>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</si>
  <si>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</si>
  <si>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</si>
  <si>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</si>
  <si>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</si>
  <si>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</si>
  <si>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</si>
  <si>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</si>
  <si>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</si>
  <si>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</si>
  <si>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</si>
  <si>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</si>
  <si>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</si>
  <si>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</si>
  <si>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</si>
  <si>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</si>
  <si>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</si>
  <si>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</si>
  <si>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</si>
  <si>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</si>
  <si>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</si>
  <si>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</si>
  <si>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</si>
  <si>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</si>
  <si>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</si>
  <si>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</si>
  <si>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</si>
  <si>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</si>
  <si>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</si>
  <si>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</si>
  <si>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</si>
  <si>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</si>
  <si>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</si>
  <si>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</si>
  <si>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</si>
  <si>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</si>
  <si>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</si>
  <si>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</si>
  <si>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</si>
  <si>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</si>
  <si>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</si>
  <si>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</si>
  <si>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</si>
  <si>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</si>
  <si>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</si>
  <si>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</si>
  <si>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</si>
  <si>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</si>
  <si>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</si>
  <si>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</si>
  <si>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</si>
  <si>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</si>
  <si>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</si>
  <si>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</si>
  <si>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</si>
  <si>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</si>
  <si>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</si>
  <si>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</si>
  <si>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</si>
  <si>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</si>
  <si>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</si>
  <si>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</si>
  <si>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</si>
  <si>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</si>
  <si>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</si>
  <si>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</si>
  <si>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</si>
  <si>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</si>
  <si>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</si>
  <si>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</si>
  <si>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</si>
  <si>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</si>
  <si>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</si>
  <si>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</si>
  <si>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</si>
  <si>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</si>
  <si>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</si>
  <si>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</si>
  <si>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</si>
  <si>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</si>
  <si>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</si>
  <si>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</si>
  <si>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</si>
  <si>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</si>
  <si>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</si>
  <si>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</si>
  <si>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</si>
  <si>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</si>
  <si>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</si>
  <si>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</si>
  <si>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</si>
  <si>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</si>
  <si>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</si>
  <si>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</si>
  <si>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</si>
  <si>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</si>
  <si>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</si>
  <si>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</si>
  <si>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</si>
  <si>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</si>
  <si>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</si>
  <si>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</si>
  <si>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</si>
  <si>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</si>
  <si>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</si>
  <si>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</si>
  <si>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</si>
  <si>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</si>
  <si>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</si>
  <si>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</si>
  <si>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</si>
  <si>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</si>
  <si>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</si>
  <si>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</si>
  <si>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</si>
  <si>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</si>
  <si>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</si>
  <si>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</si>
  <si>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</si>
  <si>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</si>
  <si>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</si>
  <si>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</si>
  <si>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</si>
  <si>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</si>
  <si>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</si>
  <si>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</si>
  <si>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</si>
  <si>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</si>
  <si>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</si>
  <si>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</si>
  <si>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</si>
  <si>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</si>
  <si>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</si>
  <si>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</si>
  <si>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</si>
  <si>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</si>
  <si>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</si>
  <si>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</si>
  <si>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</si>
  <si>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</si>
  <si>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</si>
  <si>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</si>
  <si>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</si>
  <si>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</si>
  <si>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</si>
  <si>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</si>
  <si>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</si>
  <si>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</si>
  <si>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</si>
  <si>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</si>
  <si>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</si>
  <si>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</si>
  <si>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</si>
  <si>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</si>
  <si>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</si>
  <si>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</si>
  <si>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</si>
  <si>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</si>
  <si>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</si>
  <si>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</si>
  <si>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</si>
  <si>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</si>
  <si>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</si>
  <si>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</si>
  <si>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</si>
  <si>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</si>
  <si>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</si>
  <si>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</si>
  <si>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</si>
  <si>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</si>
  <si>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</si>
  <si>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</si>
  <si>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</si>
  <si>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</si>
  <si>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</si>
  <si>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</si>
  <si>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</si>
  <si>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</si>
  <si>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</si>
  <si>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</si>
  <si>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</si>
  <si>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</si>
  <si>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</si>
  <si>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</si>
  <si>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</si>
  <si>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</si>
  <si>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</si>
  <si>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</si>
  <si>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</si>
  <si>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</si>
  <si>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</si>
  <si>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</si>
  <si>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</si>
  <si>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</si>
  <si>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</si>
  <si>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</si>
  <si>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</si>
  <si>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</si>
  <si>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</si>
  <si>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</si>
  <si>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</si>
  <si>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</si>
  <si>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</si>
  <si>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</si>
  <si>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</si>
  <si>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</si>
  <si>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</si>
  <si>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</si>
  <si>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</si>
  <si>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</si>
  <si>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</si>
  <si>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</si>
  <si>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</si>
  <si>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</si>
  <si>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</si>
  <si>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</si>
  <si>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</si>
  <si>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</si>
  <si>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</si>
  <si>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</si>
  <si>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</si>
  <si>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</si>
  <si>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</si>
  <si>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</si>
  <si>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</si>
  <si>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</si>
  <si>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</si>
  <si>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</si>
  <si>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</si>
  <si>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</si>
  <si>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</si>
  <si>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</si>
  <si>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</si>
  <si>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</si>
  <si>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</si>
  <si>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</si>
  <si>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</si>
  <si>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</si>
  <si>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</si>
  <si>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</si>
  <si>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</si>
  <si>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</si>
  <si>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</si>
  <si>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</si>
  <si>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</si>
  <si>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</si>
  <si>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</si>
  <si>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</si>
  <si>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</si>
  <si>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</si>
  <si>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</si>
  <si>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</si>
  <si>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</si>
  <si>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</si>
  <si>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</si>
  <si>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</si>
  <si>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</si>
  <si>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</si>
  <si>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</si>
  <si>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</si>
  <si>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</si>
  <si>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</si>
  <si>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</si>
  <si>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</si>
  <si>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</si>
  <si>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</si>
  <si>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</si>
  <si>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</si>
  <si>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</si>
  <si>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</si>
  <si>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</si>
  <si>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</si>
  <si>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</si>
  <si>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</si>
  <si>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</si>
  <si>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</si>
  <si>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</si>
  <si>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</si>
  <si>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</si>
  <si>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</si>
  <si>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</si>
  <si>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</si>
  <si>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</si>
  <si>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</si>
  <si>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</si>
  <si>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</si>
  <si>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</si>
  <si>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</si>
  <si>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</si>
  <si>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</si>
  <si>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</si>
  <si>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</si>
  <si>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</si>
  <si>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</si>
  <si>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</si>
  <si>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</si>
  <si>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</si>
  <si>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</si>
  <si>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</si>
  <si>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</si>
  <si>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</si>
  <si>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</si>
  <si>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</si>
  <si>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</si>
  <si>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</si>
  <si>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</si>
  <si>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</si>
  <si>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</si>
  <si>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</si>
  <si>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</si>
  <si>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</si>
  <si>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</si>
  <si>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</si>
  <si>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</si>
  <si>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</si>
  <si>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</si>
  <si>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</si>
  <si>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</si>
  <si>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</si>
  <si>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</si>
  <si>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</si>
  <si>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</si>
  <si>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</si>
  <si>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</si>
  <si>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</si>
  <si>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</si>
  <si>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</si>
  <si>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</si>
  <si>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</si>
  <si>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</si>
  <si>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</si>
  <si>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</si>
  <si>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</si>
  <si>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</si>
  <si>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</si>
  <si>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</si>
  <si>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</si>
  <si>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</si>
  <si>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</si>
  <si>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</si>
  <si>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</si>
  <si>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</si>
  <si>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</si>
  <si>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</si>
  <si>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</si>
  <si>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</si>
  <si>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</si>
  <si>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</si>
  <si>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</si>
  <si>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</si>
  <si>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</si>
  <si>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</si>
  <si>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</si>
  <si>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</si>
  <si>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</si>
  <si>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</si>
  <si>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</si>
  <si>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</si>
  <si>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</si>
  <si>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</si>
  <si>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</si>
  <si>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</si>
  <si>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</si>
  <si>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</si>
  <si>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</si>
  <si>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</si>
  <si>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</si>
  <si>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</si>
  <si>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</si>
  <si>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</si>
  <si>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</si>
  <si>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</si>
  <si>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</si>
  <si>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</si>
  <si>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</si>
  <si>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</si>
  <si>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</si>
  <si>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</si>
  <si>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</si>
  <si>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</si>
  <si>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</si>
  <si>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</si>
  <si>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</si>
  <si>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</si>
  <si>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</si>
  <si>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</si>
  <si>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</si>
  <si>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</si>
  <si>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</si>
  <si>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</si>
  <si>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</si>
  <si>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</si>
  <si>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</si>
  <si>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</si>
  <si>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</si>
  <si>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</si>
  <si>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</si>
  <si>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</si>
  <si>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</si>
  <si>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</si>
  <si>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</si>
  <si>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</si>
  <si>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</si>
  <si>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</si>
  <si>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</si>
  <si>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</si>
  <si>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</si>
  <si>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</si>
  <si>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</si>
  <si>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</si>
  <si>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</si>
  <si>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</si>
  <si>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</si>
  <si>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</si>
  <si>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</si>
  <si>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</si>
  <si>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</si>
  <si>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</si>
  <si>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</si>
  <si>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</si>
  <si>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</si>
  <si>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</si>
  <si>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</si>
  <si>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</si>
  <si>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</si>
  <si>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</si>
  <si>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</si>
  <si>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</si>
  <si>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</si>
  <si>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</si>
  <si>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</si>
  <si>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</si>
  <si>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</si>
  <si>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</si>
  <si>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</si>
  <si>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</si>
  <si>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</si>
  <si>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</si>
  <si>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</si>
  <si>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</si>
  <si>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</si>
  <si>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</si>
  <si>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</si>
  <si>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</si>
  <si>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</si>
  <si>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</si>
  <si>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</si>
  <si>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</si>
  <si>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</si>
  <si>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</si>
  <si>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</si>
  <si>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</si>
  <si>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</si>
  <si>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</si>
  <si>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</si>
  <si>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</si>
  <si>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</si>
  <si>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</si>
  <si>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</si>
  <si>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</si>
  <si>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</si>
  <si>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</si>
  <si>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</si>
  <si>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</si>
  <si>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</si>
  <si>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</si>
  <si>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</si>
  <si>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</si>
  <si>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</si>
  <si>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</si>
  <si>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</si>
  <si>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</si>
  <si>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</si>
  <si>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</si>
  <si>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</si>
  <si>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</si>
  <si>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</si>
  <si>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</si>
  <si>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</si>
  <si>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</si>
  <si>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</si>
  <si>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</si>
  <si>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</si>
  <si>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</si>
  <si>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</si>
  <si>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</si>
  <si>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</si>
  <si>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</si>
  <si>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</si>
  <si>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</si>
  <si>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</si>
  <si>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</si>
  <si>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</si>
  <si>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</si>
  <si>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</si>
  <si>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</si>
  <si>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</si>
  <si>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</si>
  <si>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</si>
  <si>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</si>
  <si>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</si>
  <si>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</si>
  <si>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</si>
  <si>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</si>
  <si>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</si>
  <si>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</si>
  <si>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</si>
  <si>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</si>
  <si>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</si>
  <si>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</si>
  <si>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</si>
  <si>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</si>
  <si>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</si>
  <si>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</si>
  <si>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</si>
  <si>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</si>
  <si>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</si>
  <si>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</si>
  <si>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</si>
  <si>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</si>
  <si>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</si>
  <si>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</si>
  <si>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</si>
  <si>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</si>
  <si>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</si>
  <si>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</si>
  <si>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</si>
  <si>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</si>
  <si>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</si>
  <si>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</si>
  <si>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</si>
  <si>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</si>
  <si>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</si>
  <si>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</si>
  <si>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</si>
  <si>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</si>
  <si>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</si>
  <si>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</si>
  <si>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</si>
  <si>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</si>
  <si>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</si>
  <si>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</si>
  <si>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</si>
  <si>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</si>
  <si>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</si>
  <si>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</si>
  <si>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</si>
  <si>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</si>
  <si>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</si>
  <si>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</si>
  <si>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</si>
  <si>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</si>
  <si>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</si>
  <si>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</si>
  <si>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</si>
  <si>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</si>
  <si>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</si>
  <si>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</si>
  <si>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</si>
  <si>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</si>
  <si>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</si>
  <si>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</si>
  <si>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</si>
  <si>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</si>
  <si>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</si>
  <si>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</si>
  <si>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</si>
  <si>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</si>
  <si>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</si>
  <si>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</si>
  <si>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</si>
  <si>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</si>
  <si>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</si>
  <si>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</si>
  <si>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</si>
  <si>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</si>
  <si>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</si>
  <si>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</si>
  <si>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</si>
  <si>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</si>
  <si>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</si>
  <si>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</si>
  <si>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</si>
  <si>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</si>
  <si>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</si>
  <si>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</si>
  <si>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</si>
  <si>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</si>
  <si>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</si>
  <si>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</si>
  <si>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</si>
  <si>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</si>
  <si>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</si>
  <si>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</si>
  <si>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</si>
  <si>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</si>
  <si>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</si>
  <si>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</si>
  <si>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</si>
  <si>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</si>
  <si>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</si>
  <si>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</si>
  <si>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</si>
  <si>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</si>
  <si>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</si>
  <si>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</si>
  <si>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</si>
  <si>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</si>
  <si>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</si>
  <si>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</si>
  <si>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</si>
  <si>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</si>
  <si>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</si>
  <si>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</si>
  <si>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</si>
  <si>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</si>
  <si>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</si>
  <si>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</si>
  <si>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</si>
  <si>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</si>
  <si>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</si>
  <si>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</si>
  <si>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</si>
  <si>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</si>
  <si>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</si>
  <si>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</si>
  <si>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</si>
  <si>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</si>
  <si>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</si>
  <si>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</si>
  <si>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</si>
  <si>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</si>
  <si>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</si>
  <si>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</si>
  <si>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</si>
  <si>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</si>
  <si>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</si>
  <si>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</si>
  <si>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</si>
  <si>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</si>
  <si>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</si>
  <si>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</si>
  <si>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</si>
  <si>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</si>
  <si>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</si>
  <si>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</si>
  <si>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</si>
  <si>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</si>
  <si>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</si>
  <si>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</si>
  <si>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</si>
  <si>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</si>
  <si>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</si>
  <si>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</si>
  <si>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</si>
  <si>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</si>
  <si>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</si>
  <si>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</si>
  <si>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</si>
  <si>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</si>
  <si>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</si>
  <si>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</si>
  <si>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</si>
  <si>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</si>
  <si>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</si>
  <si>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</si>
  <si>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</si>
  <si>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</si>
  <si>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</si>
  <si>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</si>
  <si>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</si>
  <si>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</si>
  <si>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</si>
  <si>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</si>
  <si>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</si>
  <si>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</si>
  <si>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</si>
  <si>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</si>
  <si>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</si>
  <si>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</si>
  <si>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</si>
  <si>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</si>
  <si>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</si>
  <si>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</si>
  <si>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</si>
  <si>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</si>
  <si>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</si>
  <si>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</si>
  <si>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</si>
  <si>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</si>
  <si>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</si>
  <si>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</si>
  <si>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</si>
  <si>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</si>
  <si>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</si>
  <si>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</si>
  <si>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</si>
  <si>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</si>
  <si>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</si>
  <si>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</si>
  <si>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</si>
  <si>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</si>
  <si>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</si>
  <si>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</si>
  <si>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</si>
  <si>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</si>
  <si>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</si>
  <si>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</si>
  <si>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</si>
  <si>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</si>
  <si>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</si>
  <si>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</si>
  <si>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</si>
  <si>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</si>
  <si>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</si>
  <si>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</si>
  <si>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</si>
  <si>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</si>
  <si>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</si>
  <si>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</si>
  <si>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</si>
  <si>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</si>
  <si>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</si>
  <si>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</si>
  <si>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</si>
  <si>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</si>
  <si>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</si>
  <si>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</si>
  <si>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</si>
  <si>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</si>
  <si>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</si>
  <si>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</si>
  <si>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</si>
  <si>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</si>
  <si>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</si>
  <si>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</si>
  <si>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</si>
  <si>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</si>
  <si>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</si>
  <si>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</si>
  <si>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</si>
  <si>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</si>
  <si>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</si>
  <si>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</si>
  <si>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</si>
  <si>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</si>
  <si>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</si>
  <si>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</si>
  <si>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</si>
  <si>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</si>
  <si>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</si>
  <si>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</si>
  <si>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</si>
  <si>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</si>
  <si>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</si>
  <si>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</si>
  <si>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</si>
  <si>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</si>
  <si>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</si>
  <si>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</si>
  <si>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</si>
  <si>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</si>
  <si>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</si>
  <si>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</si>
  <si>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</si>
  <si>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</si>
  <si>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</si>
  <si>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</si>
  <si>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</si>
  <si>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</si>
  <si>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</si>
  <si>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</si>
  <si>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</si>
  <si>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</si>
  <si>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</si>
  <si>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</si>
  <si>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</si>
  <si>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</si>
  <si>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</si>
  <si>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</si>
  <si>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</si>
  <si>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</si>
  <si>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</si>
  <si>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</si>
  <si>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</si>
  <si>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</si>
  <si>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</si>
  <si>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</si>
  <si>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</si>
  <si>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</si>
  <si>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</si>
  <si>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</si>
  <si>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</si>
  <si>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</si>
  <si>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</si>
  <si>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</si>
  <si>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</si>
  <si>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</si>
  <si>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</si>
  <si>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</si>
  <si>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</si>
  <si>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</si>
  <si>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</si>
  <si>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</si>
  <si>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</si>
  <si>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</si>
  <si>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</si>
  <si>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</si>
  <si>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</si>
  <si>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</si>
  <si>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</si>
  <si>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</si>
  <si>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</si>
  <si>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</si>
  <si>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</si>
  <si>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</si>
  <si>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</si>
  <si>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</si>
  <si>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</si>
  <si>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</si>
  <si>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</si>
  <si>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</si>
  <si>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</si>
  <si>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</si>
  <si>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</si>
  <si>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</si>
  <si>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</si>
  <si>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</si>
  <si>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</si>
  <si>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</si>
  <si>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</si>
  <si>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</si>
  <si>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</si>
  <si>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</si>
  <si>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</si>
  <si>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</si>
  <si>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</si>
  <si>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</si>
  <si>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</si>
  <si>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</si>
  <si>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</si>
  <si>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</si>
  <si>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</si>
  <si>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</si>
  <si>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</si>
  <si>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</si>
  <si>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</si>
  <si>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</si>
  <si>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</si>
  <si>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</si>
  <si>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</si>
  <si>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</si>
  <si>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</si>
  <si>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</si>
  <si>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</si>
  <si>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</si>
  <si>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</si>
  <si>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</si>
  <si>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</si>
  <si>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</si>
  <si>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</si>
  <si>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</si>
  <si>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</si>
  <si>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</si>
  <si>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</si>
  <si>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</si>
  <si>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</si>
  <si>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</si>
  <si>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</si>
  <si>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</si>
  <si>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</si>
  <si>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</si>
  <si>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</si>
  <si>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</si>
  <si>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</si>
  <si>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</si>
  <si>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</si>
  <si>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</si>
  <si>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</si>
  <si>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</si>
  <si>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</si>
  <si>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</si>
  <si>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</si>
  <si>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</si>
  <si>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</si>
  <si>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</si>
  <si>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</si>
  <si>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</si>
  <si>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</si>
  <si>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</si>
  <si>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</si>
  <si>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</si>
  <si>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</si>
  <si>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</si>
  <si>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</si>
  <si>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</si>
  <si>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</si>
  <si>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</si>
  <si>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</si>
  <si>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</si>
  <si>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</si>
  <si>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</si>
  <si>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</si>
  <si>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</si>
  <si>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</si>
  <si>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</si>
  <si>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</si>
  <si>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</si>
  <si>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</si>
  <si>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</si>
  <si>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</si>
  <si>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</si>
  <si>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</si>
  <si>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</si>
  <si>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</si>
  <si>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</si>
  <si>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</si>
  <si>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</si>
  <si>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</si>
  <si>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</si>
  <si>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</si>
  <si>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</si>
  <si>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</si>
  <si>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</si>
  <si>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</si>
  <si>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</si>
  <si>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</si>
  <si>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</si>
  <si>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</si>
  <si>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</si>
  <si>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</si>
  <si>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</si>
  <si>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</si>
  <si>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</si>
  <si>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</si>
  <si>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</si>
  <si>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</si>
  <si>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</si>
  <si>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</si>
  <si>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</si>
  <si>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</si>
  <si>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</si>
  <si>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</si>
  <si>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</si>
  <si>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</si>
  <si>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</si>
  <si>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</si>
  <si>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</si>
  <si>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</si>
  <si>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</si>
  <si>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</si>
  <si>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</si>
  <si>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</si>
  <si>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</si>
  <si>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</si>
  <si>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</si>
  <si>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</si>
  <si>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</si>
  <si>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</si>
  <si>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</si>
  <si>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</si>
  <si>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</si>
  <si>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</si>
  <si>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</si>
  <si>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</si>
  <si>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</si>
  <si>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</si>
  <si>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</si>
  <si>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</si>
  <si>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</si>
  <si>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</si>
  <si>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</si>
  <si>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</si>
  <si>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</si>
  <si>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</si>
  <si>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</si>
  <si>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</si>
  <si>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</si>
  <si>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</si>
  <si>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</si>
  <si>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</si>
  <si>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</si>
  <si>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</si>
  <si>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</si>
  <si>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</si>
  <si>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</si>
  <si>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</si>
  <si>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</si>
  <si>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</si>
  <si>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</si>
  <si>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</si>
  <si>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</si>
  <si>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</si>
  <si>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</si>
  <si>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</si>
  <si>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</si>
  <si>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</si>
  <si>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</si>
  <si>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</si>
  <si>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</si>
  <si>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</si>
  <si>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</si>
  <si>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</si>
  <si>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</si>
  <si>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</si>
  <si>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</si>
  <si>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</si>
  <si>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</si>
  <si>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</si>
  <si>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</si>
  <si>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</si>
  <si>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</si>
  <si>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</si>
  <si>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</si>
  <si>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</si>
  <si>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</si>
  <si>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</si>
  <si>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</si>
  <si>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</si>
  <si>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</si>
  <si>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</si>
  <si>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</si>
  <si>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</si>
  <si>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</si>
  <si>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</si>
  <si>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</si>
  <si>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</si>
  <si>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</si>
  <si>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</si>
  <si>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</si>
  <si>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</si>
  <si>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</si>
  <si>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</si>
  <si>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</si>
  <si>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</si>
  <si>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</si>
  <si>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</si>
  <si>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</si>
  <si>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</si>
  <si>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</si>
  <si>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</si>
  <si>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</si>
  <si>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</si>
  <si>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</si>
  <si>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</si>
  <si>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</si>
  <si>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</si>
  <si>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</si>
  <si>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</si>
  <si>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</si>
  <si>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</si>
  <si>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</si>
  <si>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</si>
  <si>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</si>
  <si>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</si>
  <si>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</si>
  <si>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</si>
  <si>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</si>
  <si>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</si>
  <si>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</si>
  <si>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</si>
  <si>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</si>
  <si>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</si>
  <si>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</si>
  <si>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</si>
  <si>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</si>
  <si>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</si>
  <si>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</si>
  <si>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</si>
  <si>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</si>
  <si>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</si>
  <si>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</si>
  <si>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</si>
  <si>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</si>
  <si>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</si>
  <si>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</si>
  <si>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</si>
  <si>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</si>
  <si>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</si>
  <si>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</si>
  <si>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</si>
  <si>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</si>
  <si>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</si>
  <si>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</si>
  <si>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</si>
  <si>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</si>
  <si>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</si>
  <si>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</si>
  <si>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</si>
  <si>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</si>
  <si>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</si>
  <si>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</si>
  <si>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</si>
  <si>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</si>
  <si>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</si>
  <si>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</si>
  <si>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</si>
  <si>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</si>
  <si>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</si>
  <si>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</si>
  <si>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</si>
  <si>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</si>
  <si>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</si>
  <si>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</si>
  <si>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</si>
  <si>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</si>
  <si>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</si>
  <si>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</si>
  <si>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</si>
  <si>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</si>
  <si>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</si>
  <si>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</si>
  <si>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</si>
  <si>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</si>
  <si>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</si>
  <si>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</si>
  <si>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</si>
  <si>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</si>
  <si>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</si>
  <si>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</si>
  <si>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</si>
  <si>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</si>
  <si>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</si>
  <si>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</si>
  <si>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</si>
  <si>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</si>
  <si>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</si>
  <si>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</si>
  <si>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</si>
  <si>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</si>
  <si>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</si>
  <si>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</si>
  <si>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</si>
  <si>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</si>
  <si>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</si>
  <si>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</si>
  <si>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</si>
  <si>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</si>
  <si>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</si>
  <si>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</si>
  <si>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</si>
  <si>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</si>
  <si>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</si>
  <si>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</si>
  <si>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</si>
  <si>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</si>
  <si>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</si>
  <si>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</si>
  <si>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</si>
  <si>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</si>
  <si>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</si>
  <si>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</si>
  <si>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</si>
  <si>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</si>
  <si>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</si>
  <si>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</si>
  <si>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</si>
  <si>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</si>
  <si>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</si>
  <si>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</si>
  <si>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</si>
  <si>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</si>
  <si>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</si>
  <si>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</si>
  <si>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</si>
  <si>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</si>
  <si>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</si>
  <si>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</si>
  <si>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</si>
  <si>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</si>
  <si>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</si>
  <si>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</si>
  <si>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</si>
  <si>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</si>
  <si>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</si>
  <si>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</si>
  <si>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</si>
  <si>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</si>
  <si>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</si>
  <si>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</si>
  <si>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</si>
  <si>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</si>
  <si>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</si>
  <si>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</si>
  <si>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</si>
  <si>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</si>
  <si>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</si>
  <si>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</si>
  <si>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</si>
  <si>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</si>
  <si>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</si>
  <si>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</si>
  <si>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</si>
  <si>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</si>
  <si>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</si>
  <si>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</si>
  <si>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</si>
  <si>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</si>
  <si>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</si>
  <si>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</si>
  <si>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</si>
  <si>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</si>
  <si>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</si>
  <si>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</si>
  <si>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</si>
  <si>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</si>
  <si>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</si>
  <si>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</si>
  <si>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</si>
  <si>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</si>
  <si>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</si>
  <si>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</si>
  <si>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</si>
  <si>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</si>
  <si>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</si>
  <si>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</si>
  <si>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</si>
  <si>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</si>
  <si>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</si>
  <si>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</si>
  <si>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</si>
  <si>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</si>
  <si>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</si>
  <si>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</si>
  <si>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</si>
  <si>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</si>
  <si>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</si>
  <si>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</si>
  <si>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</si>
  <si>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</si>
  <si>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</si>
  <si>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</si>
  <si>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</si>
  <si>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</si>
  <si>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</si>
  <si>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</si>
  <si>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</si>
  <si>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</si>
  <si>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</si>
  <si>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</si>
  <si>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</si>
  <si>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</si>
  <si>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</si>
  <si>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</si>
  <si>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</si>
  <si>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</si>
  <si>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</si>
  <si>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</si>
  <si>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</si>
  <si>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</si>
  <si>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</si>
  <si>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</si>
  <si>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</si>
  <si>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</si>
  <si>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</si>
  <si>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</si>
  <si>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</si>
  <si>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</si>
  <si>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</si>
  <si>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</si>
  <si>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</si>
  <si>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</si>
  <si>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</si>
  <si>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</si>
  <si>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</si>
  <si>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</si>
  <si>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</si>
  <si>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</si>
  <si>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</si>
  <si>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</si>
  <si>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</si>
  <si>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</si>
  <si>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</si>
  <si>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</si>
  <si>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</si>
  <si>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</si>
  <si>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</si>
  <si>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</si>
  <si>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</si>
  <si>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</si>
  <si>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</si>
  <si>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</si>
  <si>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</si>
  <si>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</si>
  <si>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</si>
  <si>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</si>
  <si>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</si>
  <si>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</si>
  <si>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</si>
  <si>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</si>
  <si>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</si>
  <si>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</si>
  <si>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</si>
  <si>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</si>
  <si>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</si>
  <si>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</si>
  <si>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</si>
  <si>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</si>
  <si>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</si>
  <si>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</si>
  <si>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</si>
  <si>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</si>
  <si>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</si>
  <si>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</si>
  <si>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</si>
  <si>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</si>
  <si>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</si>
  <si>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</si>
  <si>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</si>
  <si>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</si>
  <si>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</si>
  <si>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</si>
  <si>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</si>
  <si>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</si>
  <si>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</si>
  <si>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</si>
  <si>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</si>
  <si>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</si>
  <si>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</si>
  <si>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</si>
  <si>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</si>
  <si>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</si>
  <si>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</si>
  <si>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</si>
  <si>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</si>
  <si>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</si>
  <si>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</si>
  <si>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</si>
  <si>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</si>
  <si>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</si>
  <si>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</si>
  <si>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</si>
  <si>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</si>
  <si>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</si>
  <si>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</si>
  <si>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</si>
  <si>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</si>
  <si>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</si>
  <si>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</si>
  <si>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</si>
  <si>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</si>
  <si>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</si>
  <si>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</si>
  <si>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</si>
  <si>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</si>
  <si>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</si>
  <si>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</si>
  <si>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</si>
  <si>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</si>
  <si>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</si>
  <si>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</si>
  <si>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</si>
  <si>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</si>
  <si>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</si>
  <si>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</si>
  <si>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</si>
  <si>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</si>
  <si>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</si>
  <si>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</si>
  <si>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</si>
  <si>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</si>
  <si>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</si>
  <si>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</si>
  <si>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</si>
  <si>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</si>
  <si>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</si>
  <si>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</si>
  <si>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</si>
  <si>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</si>
  <si>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</si>
  <si>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</si>
  <si>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</si>
  <si>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</si>
  <si>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</si>
  <si>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</si>
  <si>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</si>
  <si>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</si>
  <si>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</si>
  <si>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</si>
  <si>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</si>
  <si>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</si>
  <si>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</si>
  <si>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</si>
  <si>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</si>
  <si>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</si>
  <si>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</si>
  <si>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</si>
  <si>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</si>
  <si>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</si>
  <si>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</si>
  <si>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</si>
  <si>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</si>
  <si>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</si>
  <si>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</si>
  <si>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</si>
  <si>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</si>
  <si>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</si>
  <si>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</si>
  <si>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</si>
  <si>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</si>
  <si>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</si>
  <si>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</si>
  <si>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</si>
  <si>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</si>
  <si>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</si>
  <si>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</si>
  <si>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</si>
  <si>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</si>
  <si>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</si>
  <si>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</si>
  <si>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</si>
  <si>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</si>
  <si>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</si>
  <si>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</si>
  <si>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</si>
  <si>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</si>
  <si>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</si>
  <si>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</si>
  <si>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</si>
  <si>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</si>
  <si>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</si>
  <si>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</si>
  <si>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</si>
  <si>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</si>
  <si>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</si>
  <si>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</si>
  <si>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</si>
  <si>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</si>
  <si>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</si>
  <si>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</si>
  <si>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</si>
  <si>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</si>
  <si>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</si>
  <si>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</si>
  <si>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</si>
  <si>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</si>
  <si>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</si>
  <si>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</si>
  <si>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</si>
  <si>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</si>
  <si>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</si>
  <si>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</si>
  <si>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</si>
  <si>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</si>
  <si>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</si>
  <si>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</si>
  <si>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</si>
  <si>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</si>
  <si>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</si>
  <si>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</si>
  <si>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</si>
  <si>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</si>
  <si>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</si>
  <si>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</si>
  <si>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</si>
  <si>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</si>
  <si>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</si>
  <si>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</si>
  <si>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</si>
  <si>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</si>
  <si>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</si>
  <si>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</si>
  <si>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</si>
  <si>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</si>
  <si>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</si>
  <si>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</si>
  <si>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</si>
  <si>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</si>
  <si>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</si>
  <si>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</si>
  <si>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</si>
  <si>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</si>
  <si>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</si>
  <si>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</si>
  <si>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</si>
  <si>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</si>
  <si>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</si>
  <si>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</si>
  <si>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</si>
  <si>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</si>
  <si>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</si>
  <si>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</si>
  <si>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</si>
  <si>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</si>
  <si>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</si>
  <si>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</si>
  <si>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</si>
  <si>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</si>
  <si>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</si>
  <si>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</si>
  <si>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</si>
  <si>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</si>
  <si>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</si>
  <si>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</si>
  <si>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</si>
  <si>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</si>
  <si>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</si>
  <si>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</si>
  <si>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</si>
  <si>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</si>
  <si>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</si>
  <si>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</si>
  <si>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</si>
  <si>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</si>
  <si>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</si>
  <si>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</si>
  <si>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</si>
  <si>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</si>
  <si>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</si>
  <si>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</si>
  <si>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</si>
  <si>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</si>
  <si>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</si>
  <si>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</si>
  <si>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</si>
  <si>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</si>
  <si>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</si>
  <si>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</si>
  <si>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</si>
  <si>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</si>
  <si>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</si>
  <si>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</si>
  <si>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</si>
  <si>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</si>
  <si>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</si>
  <si>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</si>
  <si>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</si>
  <si>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</si>
  <si>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</si>
  <si>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</si>
  <si>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</si>
  <si>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</si>
  <si>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</si>
  <si>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</si>
  <si>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</si>
  <si>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</si>
  <si>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</si>
  <si>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</si>
  <si>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</si>
  <si>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</si>
  <si>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</si>
  <si>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</si>
  <si>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</si>
  <si>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</si>
  <si>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</si>
  <si>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</si>
  <si>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</si>
  <si>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</si>
  <si>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</si>
  <si>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</si>
  <si>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</si>
  <si>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</si>
  <si>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</si>
  <si>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</si>
  <si>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</si>
  <si>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</si>
  <si>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</si>
  <si>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</si>
  <si>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</si>
  <si>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</si>
  <si>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</si>
  <si>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</si>
  <si>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</si>
  <si>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</si>
  <si>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</si>
  <si>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</si>
  <si>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</si>
  <si>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</si>
  <si>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</si>
  <si>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</si>
  <si>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</si>
  <si>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</si>
  <si>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</si>
  <si>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</si>
  <si>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</si>
  <si>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</si>
  <si>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</si>
  <si>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</si>
  <si>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</si>
  <si>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</si>
  <si>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</si>
  <si>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</si>
  <si>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</si>
  <si>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</si>
  <si>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</si>
  <si>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</si>
  <si>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</si>
  <si>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</si>
  <si>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</si>
  <si>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</si>
  <si>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</si>
  <si>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</si>
  <si>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</si>
  <si>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</si>
  <si>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</si>
  <si>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</si>
  <si>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</si>
  <si>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</si>
  <si>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</si>
  <si>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</si>
  <si>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</si>
  <si>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</si>
  <si>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</si>
  <si>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</si>
  <si>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</si>
  <si>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</si>
  <si>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</si>
  <si>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</si>
  <si>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</si>
  <si>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</si>
  <si>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</si>
  <si>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</si>
  <si>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</si>
  <si>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</si>
  <si>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</si>
  <si>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</si>
  <si>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</si>
  <si>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</si>
  <si>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</si>
  <si>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</si>
  <si>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</si>
  <si>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</si>
  <si>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</si>
  <si>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</si>
  <si>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</si>
  <si>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</si>
  <si>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</si>
  <si>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</si>
  <si>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</si>
  <si>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</si>
  <si>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</si>
  <si>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</si>
  <si>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</si>
  <si>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</si>
  <si>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</si>
  <si>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</si>
  <si>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</si>
  <si>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</si>
  <si>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</si>
  <si>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</si>
  <si>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</si>
  <si>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</si>
  <si>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</si>
  <si>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</si>
  <si>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</si>
  <si>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</si>
  <si>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</si>
  <si>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</si>
  <si>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</si>
  <si>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</si>
  <si>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</si>
  <si>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</si>
  <si>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</si>
  <si>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</si>
  <si>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</si>
  <si>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</si>
  <si>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</si>
  <si>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</si>
  <si>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</si>
  <si>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</si>
  <si>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</si>
  <si>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</si>
  <si>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</si>
  <si>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</si>
  <si>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</si>
  <si>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</si>
  <si>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</si>
  <si>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</si>
  <si>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</si>
  <si>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</si>
  <si>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</si>
  <si>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</si>
  <si>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</si>
  <si>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</si>
  <si>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</si>
  <si>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</si>
  <si>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</si>
  <si>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</si>
  <si>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</si>
  <si>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</si>
  <si>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</si>
  <si>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</si>
  <si>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</si>
  <si>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</si>
  <si>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</si>
  <si>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</si>
  <si>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</si>
  <si>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</si>
  <si>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</si>
  <si>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</si>
  <si>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</si>
  <si>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</si>
  <si>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</si>
  <si>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</si>
  <si>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</si>
  <si>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</si>
  <si>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</si>
  <si>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</si>
  <si>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</si>
  <si>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</si>
  <si>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</si>
  <si>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</si>
  <si>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</si>
  <si>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</si>
  <si>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</si>
  <si>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</si>
  <si>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</si>
  <si>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</si>
  <si>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</si>
  <si>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</si>
  <si>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</si>
  <si>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</si>
  <si>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</si>
  <si>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</si>
  <si>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</si>
  <si>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</si>
  <si>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</si>
  <si>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</si>
  <si>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</si>
  <si>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</si>
  <si>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</si>
  <si>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</si>
  <si>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</si>
  <si>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</si>
  <si>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</si>
  <si>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</si>
  <si>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</si>
  <si>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</si>
  <si>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</si>
  <si>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</si>
  <si>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</si>
  <si>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</si>
  <si>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</si>
  <si>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</si>
  <si>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</si>
  <si>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</si>
  <si>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</si>
  <si>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</si>
  <si>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</si>
  <si>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</si>
  <si>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</si>
  <si>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</si>
  <si>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</si>
  <si>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</si>
  <si>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</si>
  <si>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</si>
  <si>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</si>
  <si>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</si>
  <si>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</si>
  <si>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</si>
  <si>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</si>
  <si>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</si>
  <si>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</si>
  <si>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</si>
  <si>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</si>
  <si>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</si>
  <si>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</si>
  <si>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</si>
  <si>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</si>
  <si>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</si>
  <si>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</si>
  <si>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</si>
  <si>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</si>
  <si>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</si>
  <si>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</si>
  <si>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</si>
  <si>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</si>
  <si>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</si>
  <si>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</si>
  <si>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</si>
  <si>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</si>
  <si>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</si>
  <si>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</si>
  <si>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</si>
  <si>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</si>
  <si>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</si>
  <si>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</si>
  <si>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</si>
  <si>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</si>
  <si>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</si>
  <si>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</si>
  <si>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</si>
  <si>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</si>
  <si>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</si>
  <si>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</si>
  <si>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</si>
  <si>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</si>
  <si>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</si>
  <si>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</si>
  <si>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</si>
  <si>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</si>
  <si>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</si>
  <si>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</si>
  <si>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</si>
  <si>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</si>
  <si>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</si>
  <si>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</si>
  <si>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</si>
  <si>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</si>
  <si>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</si>
  <si>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</si>
  <si>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</si>
  <si>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</si>
  <si>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</si>
  <si>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</si>
  <si>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</si>
  <si>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</si>
  <si>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</si>
  <si>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</si>
  <si>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</si>
  <si>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</si>
  <si>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</si>
  <si>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</si>
  <si>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</si>
  <si>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</si>
  <si>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</si>
  <si>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</si>
  <si>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</si>
  <si>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</si>
  <si>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</si>
  <si>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</si>
  <si>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</si>
  <si>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</si>
  <si>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</si>
  <si>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</si>
  <si>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</si>
  <si>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</si>
  <si>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</si>
  <si>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</si>
  <si>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</si>
  <si>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</si>
  <si>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</si>
  <si>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</si>
  <si>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</si>
  <si>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</si>
  <si>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</si>
  <si>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</si>
  <si>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</si>
  <si>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</si>
  <si>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</si>
  <si>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</si>
  <si>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</si>
  <si>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</si>
  <si>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</si>
  <si>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</si>
  <si>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</si>
  <si>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</si>
  <si>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</si>
  <si>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</si>
  <si>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</si>
  <si>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</si>
  <si>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</si>
  <si>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</si>
  <si>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</si>
  <si>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</si>
  <si>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</si>
  <si>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</si>
  <si>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</si>
  <si>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</si>
  <si>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</si>
  <si>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</si>
  <si>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</si>
  <si>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</si>
  <si>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</si>
  <si>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</si>
  <si>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</si>
  <si>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</si>
  <si>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</si>
  <si>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</si>
  <si>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</si>
  <si>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</si>
  <si>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</si>
  <si>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</si>
  <si>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</si>
  <si>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</si>
  <si>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</si>
  <si>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</si>
  <si>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</si>
  <si>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</si>
  <si>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</si>
  <si>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</si>
  <si>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</si>
  <si>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</si>
  <si>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</si>
  <si>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</si>
  <si>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</si>
  <si>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</si>
  <si>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</si>
  <si>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</si>
  <si>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</si>
  <si>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</si>
  <si>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</si>
  <si>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</si>
  <si>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</si>
  <si>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</si>
  <si>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</si>
  <si>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</si>
  <si>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</si>
  <si>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</si>
  <si>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</si>
  <si>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</si>
  <si>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</si>
  <si>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</si>
  <si>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</si>
  <si>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</si>
  <si>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</si>
  <si>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</si>
  <si>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</si>
  <si>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</si>
  <si>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</si>
  <si>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</si>
  <si>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</si>
  <si>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</si>
  <si>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</si>
  <si>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</si>
  <si>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</si>
  <si>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</si>
  <si>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</si>
  <si>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</si>
  <si>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</si>
  <si>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</si>
  <si>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</si>
  <si>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</si>
  <si>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</si>
  <si>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</si>
  <si>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</si>
  <si>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</si>
  <si>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</si>
  <si>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</si>
  <si>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</si>
  <si>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</si>
  <si>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</si>
  <si>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</si>
  <si>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</si>
  <si>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</si>
  <si>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</si>
  <si>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</si>
  <si>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</si>
  <si>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</si>
  <si>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</si>
  <si>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</si>
  <si>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</si>
  <si>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</si>
  <si>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</si>
  <si>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</si>
  <si>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</si>
  <si>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</si>
  <si>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PCM-20251201-00000169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</si>
  <si>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</si>
  <si>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</si>
  <si>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</si>
  <si>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</si>
  <si>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</si>
  <si>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</si>
  <si>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</si>
  <si>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</si>
  <si>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</si>
  <si>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</si>
  <si>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</si>
  <si>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</si>
  <si>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</si>
  <si>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</si>
  <si>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</si>
  <si>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</si>
  <si>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</si>
  <si>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</si>
  <si>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</si>
  <si>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</si>
  <si>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</si>
  <si>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</si>
  <si>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</si>
  <si>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</si>
  <si>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</si>
  <si>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</si>
  <si>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</si>
  <si>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</si>
  <si>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</si>
  <si>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</si>
  <si>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</si>
  <si>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</si>
  <si>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</si>
  <si>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</si>
  <si>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</si>
  <si>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</si>
  <si>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</si>
  <si>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</si>
  <si>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</si>
  <si>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</si>
  <si>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</si>
  <si>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</si>
  <si>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</si>
  <si>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</si>
  <si>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</si>
  <si>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</si>
  <si>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</si>
  <si>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</si>
  <si>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</si>
  <si>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</si>
  <si>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</si>
  <si>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</si>
  <si>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</si>
  <si>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</si>
  <si>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</si>
  <si>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</si>
  <si>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</si>
  <si>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</si>
  <si>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</si>
  <si>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</si>
  <si>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</si>
  <si>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</si>
  <si>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</si>
  <si>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</si>
  <si>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</si>
  <si>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</si>
  <si>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</si>
  <si>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</si>
  <si>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</si>
  <si>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</si>
  <si>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</si>
  <si>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</si>
  <si>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</si>
  <si>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</si>
  <si>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</si>
  <si>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</si>
  <si>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</si>
  <si>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</si>
  <si>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</si>
  <si>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</si>
  <si>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</si>
  <si>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</si>
  <si>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</si>
  <si>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</si>
  <si>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</si>
  <si>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</si>
  <si>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</si>
  <si>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</si>
  <si>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</si>
  <si>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</si>
  <si>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</si>
  <si>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</si>
  <si>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</si>
  <si>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</si>
  <si>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</si>
  <si>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</si>
  <si>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</si>
  <si>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</si>
  <si>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</si>
  <si>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</si>
  <si>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</si>
  <si>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</si>
  <si>
    <t>PCM-20251201-00000152</t>
  </si>
  <si>
    <t>Site has limited access at the night, team will check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</si>
</sst>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tabSelected="1"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329.18830462962796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21412</v>
      </c>
      <c r="E3" s="127" t="s">
        <v>39106</v>
      </c>
      <c r="F3" s="126">
        <v>45992.125532407408</v>
      </c>
      <c r="G3" s="125">
        <f ca="1">IFERROR(NOW()-F3,"-")</f>
        <v>1.119814814592246E-2</v>
      </c>
      <c r="H3" s="126">
        <v>45992.125509259262</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45992.136730555554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45992.136730555554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45992.136730555554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45992.136730555554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45992.136730555554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45992.136730555554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45992.136730555554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45992.136730555554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45992.136730555554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45992.136730555554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45992.136730555554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45992.136730555554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45992.136730555554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45992.136730555554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45992.136730555554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45992.136730555554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45992.136730555554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45992.136730555554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45992.136730555554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45992.136730555554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45992.136730555554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45992.136730555554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45992.136730555554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45992.136730555554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45992.136730555554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45992.136730555554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45992.136730555554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45992.136730555554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45992.136730555554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45992.136730555554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45992.136730555554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45992.136730555554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45992.136730555554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45992.136730555554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45992.136730555554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45992.136730555554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45992.136730555554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45992.136730555554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45992.136730555554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45992.136730555554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45992.136730555554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45992.136730555554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45992.136730555554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45992.136730555554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45992.136730555554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45992.136730555554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45992.136730555554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45992.136730555554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45992.136730555554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45992.136730555554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45992.136730555554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45992.136730555554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45992.136730555554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45992.136730555554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45992.136730555554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45992.136730555554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45992.136730555554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45992.136730555554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45992.136730555554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45992.136730555554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45992.136730555554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45992.136730555554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45992.136730555554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45992.136730555554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45992.136730555554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45992.136730555554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45992.136730555554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45992.136730555554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45992.136730555554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45992.136730555554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45992.136730555554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45992.136730555554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45992.136730555554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45992.136730555554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45992.136730555554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45992.136730555554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45992.136730555554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45992.136730555554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45992.136730555554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45992.136730555554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45992.136730555554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45992.136730555554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45992.136730555554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45992.136730555554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45992.136730555554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45992.136730555554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45992.136730555554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45992.136730555554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45992.136730555554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45992.136730555554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45992.136730555554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45992.136730555554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45992.136730555554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45992.136730555554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45992.136730555554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45992.136730555554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45992.136730555554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45992.136730555554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45992.136730555554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45992.136730555554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45992.136730555554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45992.136730555554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45992.136730555554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45992.136730555554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45992.136730555554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45992.136730555554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45992.136730555554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45992.136730555554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45992.136730555554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45992.136730555554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45992.136730555554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45992.136730555554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45992.136730555554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45992.136730555554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45992.136730555554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45992.136730555554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45992.136730555554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45992.136730555554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45992.136730555554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45992.136730555554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45992.136730555554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45992.136730555554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45992.136730555554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45992.136730555554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45992.136730555554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45992.136730555554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45992.136730555554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45992.136730555554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45992.136730555554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45992.136730555554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45992.136730555554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45992.136730555554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45992.136730555554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45992.136730555554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45992.136730555554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45992.136730555554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45992.136730555554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45992.136730555554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45992.136730555554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45992.136730555554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45992.136730555554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45992.136730555554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45992.136730555554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45992.136730555554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45992.136730555554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45992.136730555554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45992.136730555554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45992.136730555554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45992.136730555554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45992.136730555554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45992.136730555554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45992.136730555554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45992.136730555554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45992.136730555554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45992.136730555554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45992.136730555554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45992.136730555554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45992.136730555554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45992.136730555554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45992.136730555554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45992.136730555554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45992.136730555554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45992.136730555554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45992.136730555554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45992.136730555554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45992.136730555554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45992.136730555554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45992.136730555554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45992.136730555554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45992.136730555554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45992.136730555554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45992.136730555554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45992.136730555554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45992.136730555554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45992.136730555554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45992.136730555554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45992.136730555554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45992.136730555554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45992.136730555554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45992.136730555554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45992.136730555554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45992.136730555554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45992.136730555554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45992.136730555554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45992.136730555554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45992.136730555554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45992.136730555554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45992.136730555554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45992.136730555554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45992.136730555554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45992.136730555554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45992.136730555554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45992.136730555554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45992.136730555554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45992.136730555554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45992.136730555554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45992.136730555554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45992.136730555554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45992.136730555554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45992.136730555554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45992.136730555554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45992.136730555554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45992.136730555554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45992.136730555554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45992.136730555554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45992.136730555554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45992.136730555554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45992.136730555554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45992.136730555554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45992.136730555554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45992.136730555554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45992.136730555554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45992.136730555554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45992.136730555554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45992.136730555554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45992.136730555554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45992.136730555554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45992.136730555554</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167.13689259259263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7.7493115740726353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22629</v>
      </c>
      <c r="E5" s="81" t="s">
        <v>39106</v>
      </c>
      <c r="F5" s="100">
        <v>45992.018564814818</v>
      </c>
      <c r="G5" s="101">
        <f ca="1">IFERROR(NOW()-F5,"-")</f>
        <v>0.1181657407360035</v>
      </c>
      <c r="H5" s="100">
        <v>45992.012314814812</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45992.136730555554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45992.136730555554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45992.136730555554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45992.136730555554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45992.136730555554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45992.136730555554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45992.136730555554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45992.136730555554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45992.136730555554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45992.136730555554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45992.136730555554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45992.136730555554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45992.136730555554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45992.136730555554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45992.136730555554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45992.136730555554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45992.136730555554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45992.136730555554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45992.136730555554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45992.136730555554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45992.136730555554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45992.136730555554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45992.136730555554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45992.136730555554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45992.136730555554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45992.136730555554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45992.136730555554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45992.136730555554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45992.136730555554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45992.136730555554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45992.136730555554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45992.136730555554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45992.136730555554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45992.136730555554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45992.136730555554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45992.136730555554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45992.136730555554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45992.136730555554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45992.136730555554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45992.136730555554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45992.136730555554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45992.136730555554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45992.136730555554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45992.136730555554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45992.136730555554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45992.136730555554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45992.136730555554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45992.136730555554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45992.136730555554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45992.136730555554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45992.136730555554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45992.136730555554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45992.136730555554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45992.136730555554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45992.136730555554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45992.136730555554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45992.136730555554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45992.136730555554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45992.136730555554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45992.136730555554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45992.136730555554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45992.136730555554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45992.136730555554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45992.136730555554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45992.136730555554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45992.136730555554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45992.136730555554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45992.136730555554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45992.136730555554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45992.136730555554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45992.136730555554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45992.136730555554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45992.136730555554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45992.136730555554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45992.136730555554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45992.136730555554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45992.136730555554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45992.136730555554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45992.136730555554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45992.136730555554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45992.136730555554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45992.136730555554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45992.136730555554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45992.136730555554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45992.136730555554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45992.136730555554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45992.136730555554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45992.136730555554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45992.136730555554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45992.136730555554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45992.136730555554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45992.136730555554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45992.136730555554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45992.136730555554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45992.136730555554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45992.136730555554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45992.136730555554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45992.136730555554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45992.136730555554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45992.136730555554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45992.136730555554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45992.136730555554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45992.136730555554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45992.136730555554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45992.136730555554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45992.136730555554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45992.136730555554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45992.136730555554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45992.136730555554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45992.136730555554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45992.136730555554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45992.136730555554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45992.136730555554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45992.136730555554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45992.136730555554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45992.136730555554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45992.136730555554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45992.136730555554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45992.136730555554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45992.136730555554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45992.136730555554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45992.136730555554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45992.136730555554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45992.136730555554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45992.136730555554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45992.136730555554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45992.136730555554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45992.136730555554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45992.136730555554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45992.136730555554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45992.136730555554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45992.136730555554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45992.136730555554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45992.136730555554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45992.136730555554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45992.136730555554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45992.136730555554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45992.136730555554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45992.136730555554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45992.136730555554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45992.136730555554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45992.136730555554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45992.136730555554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45992.136730555554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45992.136730555554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45992.136730555554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45992.136730555554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45992.136730555554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45992.136730555554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45992.136730555554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45992.136730555554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45992.136730555554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45992.136730555554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45992.136730555554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45992.136730555554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45992.136730555554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45992.136730555554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45992.136730555554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45992.136730555554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45992.136730555554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45992.136730555554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45992.136730555554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45992.136730555554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45992.136730555554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45992.136730555554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45992.136730555554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45992.136730555554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45992.136730555554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45992.136730555554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45992.136730555554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45992.136730555554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45992.136730555554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45992.136730555554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45992.136730555554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45992.136730555554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45992.136730555554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45992.136730555554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45992.136730555554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45992.136730555554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45992.136730555554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45992.136730555554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45992.136730555554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45992.136730555554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45992.136730555554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45992.136730555554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45992.136730555554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45992.136730555554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45992.136730555554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45992.136730555554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45992.136730555554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45992.136730555554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45992.136730555554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45992.136730555554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45992.136730555554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45992.136730555554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45992.136730555554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45992.136730555554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45992.136730555554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45992.136730555554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45992.136730555554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45992.136730555554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45992.136730555554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45992.136730555554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45992.136730555554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45992.136730555554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45992.136730555554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45992.136730555554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45992.136730555554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45992.136730555554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45992.136730555554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45992.136730555554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45992.136730555554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45992.136730555554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45992.136730555554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45992.136730555554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45992.136730555554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45992.136730555554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45992.136730555554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45992.136730555554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45992.136730555554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45992.136730555554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45992.136730555554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45992.136730555554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45992.136730555554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45992.136730555554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45992.136730555554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45992.136730555554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45992.136730555554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45992.136730555554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45992.136730555554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45992.136730555554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45992.136730555554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45992.136730555554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45992.136730555554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45992.136730555554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45992.136730555554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45992.136730555554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45992.136730555554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45992.136730555554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45992.136730555554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45992.136730555554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45992.136730555554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45992.136730555554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45992.136730555554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45992.136730555554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45992.136730555554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45992.136730555554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45992.136730555554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45992.136730555554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45992.136730555554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45992.136730555554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45992.136730555554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45992.136730555554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45992.136730555554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45992.136730555554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45992.136730555554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45992.136730555554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45992.136730555554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45992.136730555554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45992.136730555554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45992.136730555554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45992.136730555554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45992.136730555554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45992.136730555554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45992.136730555554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45992.136730555554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45992.136730555554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45992.136730555554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45992.136730555554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45992.136730555554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45992.136730555554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45992.136730555554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45992.136730555554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45992.136730555554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45992.136730555554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45992.136730555554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45992.136730555554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45992.136730555554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45992.136730555554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45992.136730555554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45992.136730555554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45992.136730555554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45992.136730555554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45992.136730555554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45992.136730555554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45992.136730555554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45992.136730555554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45992.136730555554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45992.136730555554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45992.136730555554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45992.136730555554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45992.136730555554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45992.136730555554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45992.136730555554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45992.136730555554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45992.136730555554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45992.136730555554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45992.136730555554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45992.136730555554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45992.136730555554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45992.136730555554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45992.136730555554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45992.136730555554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45992.136730555554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45992.136730555554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45992.136730555554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45992.136730555554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45992.136730555554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45992.136730555554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45992.136730555554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45992.136730555554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45992.136730555554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45992.136730555554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45992.136730555554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45992.136730555554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45992.136730555554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45992.136730555554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45992.136730555554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45992.136730555554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45992.136730555554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45992.136730555554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45992.136730555554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45992.136730555554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45992.136730555554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45992.136730555554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45992.136730555554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45992.136730555554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45992.136730555554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45992.136730555554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45992.136730555554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45992.136730555554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45992.136730555554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45992.136730555554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45992.136730555554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45992.136730555554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45992.136730555554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45992.136730555554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45992.136730555554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45992.136730555554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45992.136730555554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45992.136730555554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45992.136730555554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45992.136730555554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45992.136730555554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45992.136730555554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45992.136730555554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45992.136730555554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45992.136730555554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45992.136730555554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45992.136730555554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45992.136730555554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45992.136730555554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45992.136730555554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45992.136730555554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45992.136730555554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45992.136730555554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45992.136730555554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45992.136730555554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45992.136730555554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45992.136730555554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45992.136730555554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45992.136730555554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45992.136730555554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45992.136730555554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45992.136730555554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45992.136730555554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45992.136730555554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45992.136730555554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45992.136730555554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45992.136730555554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45992.136730555554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45992.136730555554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45992.136730555554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45992.136730555554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45992.136730555554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45992.136730555554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45992.136730555554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45992.136730555554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45992.136730555554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45992.136730555554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45992.136730555554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45992.136730555554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45992.136730555554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45992.136730555554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45992.136730555554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45992.136730555554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45992.136730555554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45992.136730555554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45992.136730555554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45992.136730555554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45992.136730555554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45992.136730555554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45992.136730555554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45992.136730555554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45992.136730555554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45992.136730555554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45992.136730555554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45992.136730555554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45992.136730555554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45992.136730555554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45992.136730555554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45992.136730555554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45992.136730555554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45992.136730555554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45992.136730555554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45992.136730555554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45992.136730555554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45992.136730555554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45992.136730555554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45992.136730555554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45992.136730555554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45992.136730555554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45992.136730555554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45992.136730555554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45992.136730555554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45992.136730555554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45992.136730555554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45992.136730555554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45992.136730555554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45992.136730555554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45992.136730555554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45992.136730555554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45992.136730555554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45992.136730555554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45992.136730555554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45992.136730555554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45992.136730555554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45992.136730555554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45992.136730555554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45992.136730555554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45992.136730555554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45992.136730555554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45992.136730555554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45992.136730555554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45992.136730555554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45992.136730555554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45992.136730555554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45992.136730555554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45992.136730555554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45992.136730555554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45992.136730555554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45992.136730555554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45992.136730555554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45992.136730555554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45992.136730555554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45992.136730555554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45992.136730555554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45992.136730555554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45992.136730555554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45992.136730555554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45992.136730555554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45992.136730555554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45992.136730555554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45992.136730555554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45992.136730555554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45992.136730555554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45992.136730555554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45992.136730555554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45992.136730555554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45992.136730555554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45992.136730555554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45992.136730555554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45992.136730555554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45992.136730555554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45992.136730555554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45992.136730555554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45992.136730555554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45992.136730555554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45992.136730555554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45992.136730555554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45992.136730555554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45992.136730555554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45992.136730555554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45992.136730555554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45992.136730555554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45992.136730555554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45992.136730555554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45992.136730555554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45992.136730555554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45992.136730555554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45992.136730555554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45992.136730555554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45992.136730555554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45992.136730555554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45992.136730555554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45992.136730555554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45992.136730555554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45992.136730555554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45992.136730555554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45992.136730555554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45992.136730555554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45992.136730555554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45992.136730555554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45992.136730555554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45992.136730555554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45992.136730555554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45992.136730555554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45992.136730555554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45992.136730555554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45992.136730555554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45992.136730555554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45992.136730555554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45992.136730555554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45992.136730555554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45992.136730555554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45992.136730555554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45992.136730555554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45992.136730555554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45992.136730555554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45992.136730555554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45992.136730555554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45992.136730555554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45992.136730555554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45992.136730555554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45992.136730555554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45992.136730555554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45992.136730555554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45992.136730555554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45992.136730555554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45992.136730555554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45992.136730555554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45992.136730555554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45992.136730555554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45992.136730555554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45992.136730555554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45992.136730555554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45992.136730555554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45992.136730555554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45992.136730555554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45992.136730555554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45992.136730555554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45992.136730555554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45992.136730555554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45992.136730555554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45992.136730555554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45992.136730555554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45992.136730555554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45992.136730555554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45992.136730555554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45992.136730555554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45992.136730555554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45992.136730555554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45992.136730555554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45992.136730555554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45992.136730555554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45992.136730555554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45992.136730555554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45992.136730555554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45992.136730555554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45992.136730555554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45992.136730555554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45992.136730555554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45992.136730555554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45992.136730555554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45992.136730555554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45992.136730555554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45992.136730555554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45992.136730555554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45992.136730555554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45992.136730555554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45992.136730555554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45992.136730555554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45992.136730555554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45992.136730555554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45992.136730555554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45992.136730555554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45992.136730555554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45992.136730555554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45992.136730555554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45992.136730555554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45992.136730555554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45992.136730555554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45992.136730555554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45992.136730555554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45992.136730555554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45992.136730555554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45992.136730555554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45992.136730555554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45992.136730555554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45992.136730555554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45992.136730555554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45992.136730555554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45992.136730555554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45992.136730555554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45992.136730555554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45992.136730555554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45992.136730555554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45992.136730555554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45992.136730555554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45992.136730555554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45992.136730555554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45992.136730555554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45992.136730555554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45992.136730555554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45992.136730555554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45992.136730555554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45992.136730555554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45992.136730555554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45992.136730555554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45992.136730555554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45992.136730555554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45992.136730555554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45992.136730555554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45992.136730555554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45992.136730555554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45992.136730555554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45992.136730555554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45992.136730555554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45992.136730555554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45992.136730555554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45992.136730555554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45992.136730555554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45992.136730555554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45992.136730555554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45992.136730555554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45992.136730555554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45992.136730555554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45992.136730555554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45992.136730555554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45992.136730555554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45992.136730555554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45992.136730555554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45992.136730555554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45992.136730555554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45992.136730555554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45992.136730555554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45992.136730555554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45992.136730555554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45992.136730555554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45992.136730555554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45992.136730555554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45992.136730555554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45992.136730555554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45992.136730555554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45992.136730555554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45992.136730555554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45992.136730555554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45992.136730555554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45992.136730555554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45992.136730555554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45992.136730555554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45992.136730555554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45992.136730555554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45992.136730555554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45992.136730555554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45992.136730555554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45992.136730555554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45992.136730555554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45992.136730555554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45992.136730555554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45992.136730555554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45992.136730555554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45992.136730555554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45992.136730555554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45992.136730555554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45992.136730555554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45992.136730555554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45992.136730555554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45992.136730555554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45992.136730555554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45992.136730555554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45992.136730555554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45992.136730555554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45992.136730555554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45992.136730555554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45992.136730555554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45992.136730555554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45992.136730555554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45992.136730555554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45992.136730555554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45992.136730555554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45992.136730555554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45992.136730555554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45992.136730555554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45992.136730555554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45992.136730555554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45992.136730555554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45992.136730555554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45992.136730555554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45992.136730555554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45992.136730555554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45992.136730555554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45992.136730555554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45992.136730555554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45992.136730555554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45992.136730555554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45992.136730555554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45992.136730555554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45992.136730555554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45992.136730555554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45992.136730555554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45992.136730555554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45992.136730555554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45992.136730555554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45992.136730555554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45992.136730555554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45992.136730555554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45992.136730555554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45992.136730555554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45992.136730555554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45992.136730555554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45992.136730555554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45992.136730555554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45992.136730555554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45992.136730555554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45992.136730555554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45992.136730555554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45992.136730555554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45992.136730555554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45992.136730555554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45992.136730555554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45992.136730555554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45992.136730555554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45992.136730555554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45992.136730555554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45992.136730555554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45992.136730555554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45992.136730555554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45992.136730555554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45992.136730555554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45992.136730555554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45992.136730555554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45992.136730555554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45992.136730555554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45992.136730555554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45992.136730555554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45992.136730555554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45992.136730555554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45992.136730555554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45992.136730555554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45992.136730555554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45992.136730555554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45992.136730555554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45992.136730555554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45992.136730555554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45992.136730555554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45992.136730555554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45992.136730555554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45992.136730555554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45992.136730555554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45992.136730555554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45992.136730555554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45992.136730555554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45992.136730555554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45992.136730555554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45992.136730555554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45992.136730555554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45992.136730555554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45992.136730555554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45992.136730555554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45992.136730555554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45992.136730555554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45992.136730555554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45992.136730555554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45992.136730555554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45992.136730555554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45992.136730555554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45992.136730555554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45992.136730555554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45992.136730555554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45992.136730555554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45992.136730555554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45992.136730555554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45992.136730555554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45992.136730555554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45992.136730555554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45992.136730555554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45992.136730555554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45992.136730555554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45992.136730555554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45992.136730555554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45992.136730555554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45992.136730555554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45992.136730555554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45992.136730555554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45992.136730555554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45992.136730555554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45992.136730555554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45992.136730555554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45992.136730555554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45992.136730555554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45992.136730555554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45992.136730555554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45992.136730555554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45992.136730555554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45992.136730555554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45992.136730555554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45992.136730555554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45992.136730555554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45992.136730555554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45992.136730555554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45992.136730555554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45992.136730555554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45992.136730555554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45992.136730555554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45992.136730555554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45992.136730555554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45992.136730555554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45992.136730555554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45992.136730555554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45992.136730555554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45992.136730555554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45992.136730555554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45992.136730555554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45992.136730555554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45992.136730555554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45992.136730555554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45992.136730555554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45992.136730555554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45992.136730555554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45992.136730555554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45992.136730555554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45992.136730555554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45992.136730555554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45992.136730555554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45992.136730555554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45992.136730555554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45992.136730555554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45992.136730555554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45992.136730555554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45992.136730555554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45992.136730555554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45992.136730555554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45992.136730555554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45992.136730555554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45992.136730555554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45992.136730555554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45992.136730555554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45992.136730555554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45992.136730555554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45992.136730555554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45992.136730555554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45992.136730555554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45992.136730555554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45992.136730555554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45992.136730555554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45992.136730555554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45992.136730555554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45992.136730555554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45992.136730555554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45992.136730555554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45992.136730555554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45992.136730555554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45992.136730555554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45992.136730555554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45992.136730555554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45992.136730555554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45992.136730555554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45992.136730555554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45992.136730555554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45992.136730555554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45992.136730555554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45992.136730555554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45992.136730555554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45992.136730555554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45992.136730555554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45992.136730555554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45992.136730555554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45992.136730555554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45992.136730555554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45992.136730555554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45992.136730555554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45992.136730555554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45992.136730555554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45992.136730555554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45992.136730555554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45992.136730555554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45992.136730555554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45992.136730555554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45992.136730555554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45992.136730555554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45992.136730555554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45992.136730555554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45992.136730555554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45992.136730555554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45992.136730555554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45992.136730555554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45992.136730555554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45992.136730555554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45992.136730555554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45992.136730555554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45992.136730555554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45992.136730555554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45992.136730555554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45992.136730555554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45992.136730555554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45992.136730555554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45992.136730555554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45992.136730555554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45992.136730555554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45992.136730555554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45992.136730555554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45992.136730555554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45992.136730555554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45992.136730555554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45992.136730555554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45992.136730555554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45992.136730555554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45992.136730555554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45992.136730555554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45992.136730555554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45992.136730555554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45992.136730555554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45992.136730555554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45992.136730555554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45992.136730555554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45992.136730555554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45992.136730555554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45992.136730555554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45992.136730555554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45992.136730555554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45992.136730555554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45992.136730555554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45992.136730555554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45992.136730555554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45992.136730555554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45992.136730555554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45992.136730555554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45992.136730555554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45992.136730555554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45992.136730555554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45992.136730555554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45992.136730555554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45992.136730555554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45992.136730555554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45992.136730555554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45992.136730555554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45992.136730555554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45992.136730555554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45992.136730555554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45992.136730555554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45992.136730555554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45992.136730555554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45992.136730555554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45992.136730555554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45992.136730555554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45992.136730555554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45992.136730555554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45992.136730555554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45992.136730555554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45992.136730555554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45992.136730555554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45992.136730555554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45992.136730555554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45992.136730555554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45992.136730555554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45992.136730555554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45992.136730555554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45992.136730555554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45992.136730555554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45992.136730555554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45992.136730555554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45992.136730555554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45992.136730555554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45992.136730555554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45992.136730555554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45992.136730555554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45992.136730555554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45992.136730555554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45992.136730555554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45992.136730555554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45992.136730555554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45992.136730555554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45992.136730555554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45992.136730555554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45992.136730555554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45992.136730555554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45992.136730555554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45992.136730555554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45992.136730555554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45992.136730555554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45992.136730555554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45992.136730555554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45992.136730555554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45992.136730555554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45992.136730555554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45992.136730555554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45992.136730555554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45992.136730555554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45992.136730555554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45992.136730555554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45992.136730555554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45992.136730555554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45992.136730555554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45992.136730555554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45992.136730555554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45992.136730555554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45992.136730555554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45992.136730555554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45992.136730555554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45992.136730555554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45992.136730555554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45992.136730555554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45992.136730555554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45992.136730555554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45992.136730555554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45992.136730555554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45992.136730555554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45992.136730555554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45992.136730555554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45992.136730555554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288.6560129629579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c r="G3" s="93">
        <f t="shared" ref="G3:G28" ca="1" si="0">IFERROR(NOW()-F3,"")</f>
        <v>45992.136730555554</v>
      </c>
      <c r="H3" s="92">
        <v>45992.070902777778</v>
      </c>
      <c r="I3" s="110" t="str">
        <f>IFERROR(VLOOKUP(D3,DB!A:F,6,0),"")</f>
        <v>SCECO</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45992.136730555554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45992.136730555554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45992.136730555554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45992.136730555554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45992.136730555554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45992.136730555554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45992.136730555554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45992.136730555554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45992.136730555554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45992.136730555554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45992.136730555554</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45992.136730555554</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45992.136730555554</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45992.136730555554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45992.136730555554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45992.136730555554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45992.136730555554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45992.136730555554</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45992.136730555554</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45992.136730555554</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45992.136730555554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45992.136730555554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45992.136730555554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45992.136730555554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45992.136730555554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45992.136730555554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45992.136730555554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45992.136730555554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45992.136730555554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45992.136730555554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45992.136730555554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45992.136730555554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45992.136730555554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45992.136730555554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45992.136730555554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45992.136730555554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45992.136730555554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45992.136730555554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45992.136730555554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45992.136730555554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45992.136730555554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45992.136730555554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45992.136730555554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45992.136730555554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45992.136730555554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45992.136730555554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45992.136730555554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45992.136730555554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45992.136730555554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45992.136730555554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45992.136730555554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45992.136730555554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45992.136730555554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45992.136730555554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45992.136730555554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45992.136730555554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45992.136730555554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45992.136730555554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45992.136730555554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45992.136730555554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45992.136730555554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45992.136730555554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45992.136730555554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45992.136730555554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45992.136730555554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45992.136730555554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45992.136730555554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45992.136730555554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45992.136730555554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45992.136730555554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45992.136730555554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45992.136730555554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45992.136730555554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45992.136730555554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45992.136730555554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45992.136730555554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45992.136730555554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45992.136730555554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45992.136730555554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45992.136730555554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45992.136730555554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45992.136730555554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45992.136730555554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45992.136730555554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45992.136730555554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45992.136730555554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45992.136730555554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45992.136730555554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45992.136730555554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45992.136730555554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45992.136730555554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45992.136730555554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45992.136730555554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45992.136730555554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45992.136730555554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45992.136730555554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45992.136730555554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45992.136730555554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45992.136730555554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45992.136730555554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45992.136730555554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45992.136730555554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45992.136730555554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45992.136730555554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45992.136730555554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45992.136730555554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45992.136730555554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45992.136730555554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45992.136730555554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45992.136730555554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45992.136730555554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45992.136730555554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45992.136730555554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45992.136730555554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45992.136730555554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45992.136730555554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45992.136730555554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45992.136730555554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45992.136730555554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45992.136730555554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45992.136730555554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45992.136730555554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45992.136730555554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45992.136730555554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45992.136730555554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45992.136730555554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45992.136730555554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45992.136730555554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45992.136730555554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45992.136730555554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45992.136730555554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45992.136730555554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45992.136730555554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45992.136730555554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45992.136730555554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45992.136730555554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45992.136730555554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45992.136730555554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45992.136730555554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45992.136730555554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45992.136730555554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45992.136730555554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45992.136730555554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45992.136730555554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45992.136730555554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45992.136730555554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45992.136730555554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45992.136730555554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45992.136730555554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45992.136730555554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45992.136730555554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45992.136730555554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45992.136730555554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45992.136730555554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45992.136730555554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45992.136730555554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45992.136730555554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45992.136730555554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45992.136730555554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45992.136730555554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45992.136730555554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45992.136730555554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45992.136730555554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45992.136730555554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45992.136730555554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45992.136730555554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45992.136730555554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45992.136730555554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45992.136730555554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45992.136730555554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45992.136730555554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45992.136730555554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45992.136730555554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45992.136730555554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45992.136730555554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45992.136730555554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45992.136730555554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45992.136730555554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45992.136730555554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45992.136730555554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45992.136730555554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45992.136730555554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45992.136730555554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45992.136730555554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45992.136730555554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45992.136730555554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45992.136730555554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45992.136730555554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45992.136730555554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45992.136730555554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45992.136730555554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45992.136730555554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45992.136730555554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45992.136730555554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45992.136730555554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45992.136730555554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45992.136730555554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45992.136730555554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45992.136730555554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45992.136730555554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45992.136730555554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45992.136730555554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45992.136730555554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45992.136730555554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45992.136730555554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45992.136730555554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45992.136730555554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45992.136730555554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45992.136730555554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45992.136730555554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45992.136730555554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45992.136730555554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45992.136730555554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45992.136730555554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45992.136730555554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45992.136730555554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45992.136730555554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45992.136730555554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45992.136730555554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45992.136730555554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45992.136730555554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45992.136730555554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45992.136730555554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45992.136730555554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45992.136730555554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45992.136730555554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45992.136730555554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45992.136730555554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45992.136730555554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45992.136730555554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45992.136730555554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45992.136730555554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45992.136730555554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45992.136730555554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45992.136730555554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45992.136730555554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45992.136730555554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45992.136730555554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45992.136730555554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45992.136730555554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45992.136730555554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45992.136730555554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45992.136730555554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45992.136730555554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45992.136730555554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45992.136730555554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45992.136730555554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45992.136730555554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45992.136730555554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45992.136730555554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45992.136730555554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45992.136730555554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45992.136730555554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45992.136730555554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45992.136730555554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45992.136730555554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45992.136730555554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45992.136730555554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45992.136730555554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45992.136730555554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45992.136730555554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45992.136730555554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45992.136730555554</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100.30467037036578</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65.947853240737459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43.475619444441691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10.763431944440526</v>
      </c>
      <c r="H5" s="136">
        <v>45981.360798611109</v>
      </c>
      <c r="I5" s="106" t="str">
        <f>IFERROR(VLOOKUP(D5,DB!A:F,6,0),"")</f>
        <v>SCECO</v>
      </c>
      <c r="J5" s="106" t="str">
        <f>IFERROR(VLOOKUP(D5,DB!A:G,7,0),"")</f>
        <v>Dead</v>
      </c>
      <c r="K5" s="106" t="s">
        <v>39208</v>
      </c>
      <c r="L5" s="106" t="str">
        <f>IFERROR(VLOOKUP(D5,DB!A:I,9,0),"")</f>
        <v>Latis</v>
      </c>
    </row>
    <row r="6" spans="1:13">
      <c r="A6" s="37" t="s">
        <v>39209</v>
      </c>
      <c r="B6" s="37" t="s">
        <v>5445</v>
      </c>
      <c r="C6" s="37">
        <v>2</v>
      </c>
      <c r="D6" s="37" t="s">
        <v>38474</v>
      </c>
      <c r="E6" s="37" t="s">
        <v>39106</v>
      </c>
      <c r="F6" s="38">
        <v>45992.041481481479</v>
      </c>
      <c r="G6" s="135">
        <f ca="1">IFERROR(NOW()-F6,"")</f>
        <v>9.5249074074672535E-2</v>
      </c>
      <c r="H6" s="136">
        <v>45992.034409722219</v>
      </c>
      <c r="I6" s="37" t="str">
        <f>IFERROR(VLOOKUP(D6,DB!A:F,6,0),"")</f>
        <v>SCECO</v>
      </c>
      <c r="J6" s="37" t="str">
        <f>IFERROR(VLOOKUP(D6,DB!A:G,7,0),"")</f>
        <v>Haj Removal</v>
      </c>
      <c r="K6" s="37" t="s">
        <v>39210</v>
      </c>
      <c r="L6" s="37" t="str">
        <f>IFERROR(VLOOKUP(D6,DB!A:I,9,0),"")</f>
        <v>Latis</v>
      </c>
    </row>
    <row r="7" spans="1:13">
      <c r="A7" s="37" t="s">
        <v>39211</v>
      </c>
      <c r="B7" s="37" t="s">
        <v>5445</v>
      </c>
      <c r="C7" s="37">
        <v>1</v>
      </c>
      <c r="D7" s="37" t="s">
        <v>36123</v>
      </c>
      <c r="E7" s="37" t="s">
        <v>39106</v>
      </c>
      <c r="F7" s="38">
        <v>45992.123136574075</v>
      </c>
      <c r="G7" s="135">
        <f ca="1">IFERROR(NOW()-F7,"")</f>
        <v>1.3593981479061767E-2</v>
      </c>
      <c r="H7" s="38">
        <v>45992.1175</v>
      </c>
      <c r="I7" s="37" t="str">
        <f>IFERROR(VLOOKUP(D7,DB!A:F,6,0),"")</f>
        <v>Generator-SG</v>
      </c>
      <c r="J7" s="37" t="str">
        <f>IFERROR(VLOOKUP(D7,DB!A:G,7,0),"")</f>
        <v>Vandalized</v>
      </c>
      <c r="K7" s="103" t="s">
        <v>39212</v>
      </c>
      <c r="L7" s="37" t="str">
        <f>IFERROR(VLOOKUP(D7,DB!A:I,9,0),"")</f>
        <v>Latis</v>
      </c>
    </row>
    <row r="8" spans="1:13">
      <c r="A8" s="37"/>
      <c r="B8" s="37" t="str">
        <f>IFERROR(VLOOKUP(D8,DB!A:K,11,0),"")</f>
        <v/>
      </c>
      <c r="C8" s="37"/>
      <c r="D8" s="37"/>
      <c r="E8" s="37"/>
      <c r="F8" s="38"/>
      <c r="G8" s="135">
        <f ca="1">IFERROR(NOW()-F8,"")</f>
        <v>45992.136730555554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45992.136730555554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45992.136730555554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45992.136730555554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45992.136730555554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45992.136730555554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45992.136730555554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45992.136730555554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45992.136730555554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45992.136730555554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45992.136730555554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45992.136730555554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45992.136730555554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45992.136730555554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45992.136730555554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45992.136730555554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45992.136730555554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45992.136730555554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45992.136730555554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45992.136730555554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45992.136730555554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45992.136730555554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45992.136730555554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45992.136730555554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45992.136730555554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45992.136730555554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45992.136730555554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45992.136730555554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45992.136730555554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45992.136730555554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45992.136730555554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45992.136730555554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45992.136730555554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45992.136730555554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45992.136730555554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45992.136730555554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45992.136730555554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45992.136730555554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45992.136730555554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45992.136730555554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45992.136730555554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45992.136730555554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45992.136730555554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45992.136730555554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45992.136730555554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45992.136730555554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45992.136730555554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45992.136730555554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45992.136730555554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45992.136730555554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45992.136730555554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45992.136730555554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45992.136730555554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45992.136730555554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45992.136730555554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45992.136730555554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45992.136730555554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45992.136730555554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45992.136730555554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45992.136730555554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45992.136730555554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45992.136730555554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45992.136730555554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45992.136730555554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45992.136730555554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45992.136730555554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45992.136730555554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45992.136730555554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45992.136730555554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45992.136730555554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45992.136730555554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45992.136730555554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45992.136730555554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45992.136730555554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45992.136730555554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45992.136730555554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45992.136730555554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45992.136730555554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45992.136730555554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45992.136730555554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45992.136730555554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45992.136730555554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45992.136730555554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45992.136730555554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45992.136730555554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45992.136730555554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45992.136730555554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45992.136730555554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45992.136730555554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45992.136730555554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45992.136730555554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45992.136730555554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45992.136730555554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45992.136730555554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45992.136730555554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45992.136730555554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45992.136730555554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45992.136730555554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45992.136730555554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45992.136730555554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45992.136730555554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45992.136730555554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45992.136730555554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45992.136730555554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45992.136730555554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45992.136730555554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45992.136730555554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45992.136730555554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45992.136730555554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45992.136730555554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45992.136730555554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45992.136730555554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45992.136730555554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45992.136730555554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45992.136730555554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45992.136730555554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45992.136730555554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45992.136730555554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45992.136730555554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45992.136730555554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45992.136730555554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45992.136730555554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45992.136730555554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45992.136730555554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45992.136730555554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45992.136730555554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45992.136730555554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45992.136730555554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45992.136730555554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45992.136730555554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45992.136730555554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45992.136730555554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45992.136730555554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45992.136730555554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45992.136730555554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45992.136730555554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45992.136730555554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45992.136730555554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45992.136730555554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45992.136730555554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45992.136730555554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45992.136730555554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45992.136730555554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45992.136730555554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45992.136730555554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45992.136730555554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45992.136730555554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45992.136730555554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45992.136730555554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45992.136730555554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45992.136730555554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45992.136730555554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45992.136730555554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45992.136730555554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45992.136730555554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45992.136730555554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45992.136730555554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45992.136730555554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45992.136730555554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45992.136730555554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45992.136730555554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45992.136730555554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45992.136730555554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45992.136730555554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45992.136730555554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45992.136730555554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45992.136730555554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45992.136730555554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45992.136730555554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45992.136730555554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45992.136730555554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45992.136730555554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45992.136730555554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45992.136730555554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45992.136730555554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45992.136730555554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45992.136730555554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45992.136730555554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45992.136730555554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45992.136730555554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45992.136730555554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45992.136730555554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45992.136730555554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45992.136730555554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45992.136730555554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45992.136730555554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45992.136730555554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45992.136730555554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45992.136730555554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45992.136730555554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45992.136730555554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45992.136730555554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45992.136730555554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45992.136730555554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45992.136730555554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45992.136730555554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45992.136730555554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45992.136730555554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45992.136730555554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45992.136730555554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45992.136730555554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45992.136730555554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45992.136730555554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45992.136730555554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45992.136730555554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45992.136730555554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45992.136730555554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45992.136730555554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45992.136730555554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45992.136730555554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45992.136730555554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45992.136730555554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45992.136730555554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45992.136730555554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45992.136730555554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45992.136730555554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45992.136730555554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45992.136730555554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45992.136730555554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45992.136730555554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45992.136730555554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45992.136730555554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45992.136730555554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45992.136730555554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45992.136730555554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45992.136730555554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45992.136730555554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45992.136730555554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45992.136730555554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45992.136730555554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45992.136730555554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45992.136730555554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45992.136730555554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45992.136730555554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45992.136730555554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45992.136730555554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45992.136730555554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45992.136730555554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45992.136730555554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45992.136730555554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45992.136730555554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45992.136730555554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45992.136730555554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45992.136730555554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45992.136730555554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45992.136730555554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45992.136730555554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45992.136730555554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45992.136730555554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45992.136730555554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45992.136730555554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45992.136730555554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45992.136730555554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45992.136730555554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45992.136730555554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45992.136730555554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45992.136730555554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45992.136730555554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45992.136730555554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45992.136730555554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45992.136730555554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45992.136730555554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45992.136730555554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45992.136730555554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45992.136730555554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45992.136730555554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45992.136730555554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45992.136730555554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45992.136730555554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45992.136730555554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45992.136730555554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45992.136730555554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45992.136730555554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45992.136730555554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45992.136730555554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45992.136730555554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45992.136730555554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45992.136730555554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45992.136730555554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45992.136730555554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45992.136730555554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45992.136730555554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45992.136730555554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45992.136730555554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45992.136730555554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45992.136730555554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45992.136730555554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45992.136730555554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45992.136730555554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45992.136730555554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45992.136730555554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45992.136730555554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45992.136730555554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45992.136730555554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45992.136730555554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45992.136730555554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45992.136730555554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45992.136730555554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45992.136730555554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45992.136730555554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45992.136730555554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45992.136730555554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45992.136730555554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45992.136730555554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45992.136730555554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45992.136730555554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45992.136730555554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45992.136730555554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45992.136730555554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45992.136730555554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45992.136730555554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45992.136730555554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45992.136730555554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45992.136730555554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45992.136730555554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45992.136730555554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45992.136730555554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45992.136730555554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45992.136730555554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45992.136730555554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45992.136730555554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45992.136730555554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45992.136730555554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45992.136730555554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45992.136730555554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45992.136730555554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45992.136730555554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45992.136730555554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45992.136730555554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45992.136730555554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45992.136730555554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45992.136730555554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45992.136730555554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45992.136730555554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45992.136730555554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45992.136730555554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45992.136730555554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45992.136730555554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45992.136730555554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45992.136730555554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45992.136730555554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45992.136730555554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45992.136730555554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45992.136730555554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45992.136730555554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45992.136730555554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45992.136730555554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45992.136730555554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45992.136730555554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45992.136730555554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45992.136730555554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45992.136730555554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45992.136730555554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45992.136730555554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45992.136730555554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45992.136730555554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45992.136730555554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45992.136730555554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45992.136730555554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45992.136730555554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45992.136730555554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45992.136730555554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45992.136730555554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45992.136730555554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45992.136730555554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45992.136730555554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45992.136730555554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45992.136730555554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45992.136730555554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45992.136730555554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45992.136730555554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45992.136730555554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45992.136730555554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45992.136730555554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45992.136730555554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45992.136730555554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45992.136730555554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45992.136730555554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45992.136730555554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45992.136730555554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45992.136730555554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45992.136730555554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45992.136730555554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45992.136730555554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45992.136730555554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45992.136730555554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45992.136730555554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45992.136730555554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45992.136730555554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45992.136730555554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45992.136730555554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45992.136730555554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45992.136730555554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45992.136730555554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45992.136730555554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45992.136730555554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45992.136730555554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45992.136730555554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45992.136730555554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45992.136730555554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45992.136730555554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45992.136730555554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45992.136730555554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45992.136730555554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45992.136730555554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45992.136730555554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45992.136730555554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45992.136730555554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45992.136730555554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45992.136730555554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45992.136730555554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45992.136730555554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45992.136730555554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45992.136730555554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45992.136730555554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45992.136730555554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45992.136730555554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45992.136730555554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45992.136730555554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45992.136730555554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45992.136730555554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45992.136730555554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45992.136730555554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45992.136730555554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45992.136730555554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45992.136730555554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45992.136730555554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45992.136730555554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45992.136730555554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45992.136730555554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45992.136730555554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45992.136730555554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45992.136730555554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45992.136730555554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45992.136730555554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45992.136730555554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45992.136730555554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45992.136730555554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45992.136730555554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45992.136730555554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45992.136730555554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45992.136730555554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45992.136730555554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45992.136730555554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45992.136730555554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45992.136730555554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45992.136730555554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45992.136730555554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45992.136730555554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45992.136730555554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45992.136730555554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45992.136730555554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45992.136730555554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45992.136730555554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45992.136730555554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45992.136730555554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45992.136730555554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45992.136730555554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45992.136730555554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45992.136730555554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45992.136730555554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45992.136730555554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45992.136730555554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45992.136730555554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45992.136730555554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45992.136730555554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45992.136730555554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45992.136730555554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45992.136730555554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45992.136730555554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45992.136730555554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45992.136730555554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45992.136730555554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45992.136730555554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45992.136730555554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45992.136730555554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45992.136730555554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45992.136730555554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45992.136730555554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45992.136730555554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45992.136730555554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45992.136730555554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45992.136730555554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45992.136730555554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45992.136730555554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45992.136730555554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45992.136730555554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45992.136730555554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45992.136730555554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45992.136730555554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45992.136730555554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45992.136730555554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45992.136730555554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45992.136730555554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45992.136730555554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45992.136730555554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45992.136730555554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45992.136730555554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45992.136730555554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45992.136730555554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45992.136730555554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45992.136730555554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45992.136730555554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45992.136730555554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45992.136730555554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45992.136730555554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45992.136730555554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45992.136730555554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45992.136730555554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45992.136730555554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45992.136730555554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45992.136730555554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45992.136730555554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45992.136730555554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45992.136730555554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45992.136730555554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45992.136730555554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45992.136730555554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45992.136730555554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45992.136730555554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45992.136730555554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45992.136730555554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45992.136730555554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45992.136730555554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45992.136730555554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45992.136730555554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45992.136730555554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45992.136730555554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45992.136730555554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45992.136730555554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45992.136730555554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45992.136730555554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45992.136730555554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45992.136730555554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45992.136730555554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45992.136730555554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45992.136730555554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45992.136730555554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45992.136730555554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45992.136730555554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45992.136730555554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45992.136730555554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45992.136730555554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45992.136730555554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