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29" documentId="13_ncr:1_{F6CB121F-512D-4AA6-A0C1-0FB36C537598}" xr6:coauthVersionLast="47" xr6:coauthVersionMax="47" xr10:uidLastSave="{8A983EDE-85C4-490C-804E-287E5E4037A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<sst xmlns="http://schemas.openxmlformats.org/spreadsheetml/2006/main" count="180290" uniqueCount="39130">
  <si>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</si>
  <si>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</si>
  <si>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</si>
  <si>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</si>
  <si>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</si>
  <si>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</si>
  <si>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</si>
  <si>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</si>
  <si>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</si>
  <si>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</si>
  <si>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</si>
  <si>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</si>
  <si>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</si>
  <si>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</si>
  <si>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</si>
  <si>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</si>
  <si>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</si>
  <si>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</si>
  <si>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</si>
  <si>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</si>
  <si>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</si>
  <si>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</si>
  <si>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</si>
  <si>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</si>
  <si>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</si>
  <si>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</si>
  <si>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</si>
  <si>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</si>
  <si>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</si>
  <si>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</si>
  <si>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</si>
  <si>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</si>
  <si>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</si>
  <si>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</si>
  <si>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</si>
  <si>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</si>
  <si>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</si>
  <si>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</si>
  <si>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</si>
  <si>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</si>
  <si>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</si>
  <si>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</si>
  <si>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</si>
  <si>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</si>
  <si>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</si>
  <si>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</si>
  <si>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</si>
  <si>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</si>
  <si>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</si>
  <si>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</si>
  <si>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</si>
  <si>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</si>
  <si>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</si>
  <si>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</si>
  <si>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</si>
  <si>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</si>
  <si>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</si>
  <si>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</si>
  <si>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</si>
  <si>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</si>
  <si>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</si>
  <si>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</si>
  <si>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</si>
  <si>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</si>
  <si>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</si>
  <si>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</si>
  <si>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</si>
  <si>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</si>
  <si>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</si>
  <si>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</si>
  <si>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</si>
  <si>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</si>
  <si>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</si>
  <si>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</si>
  <si>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</si>
  <si>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</si>
  <si>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</si>
  <si>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</si>
  <si>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</si>
  <si>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</si>
  <si>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</si>
  <si>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</si>
  <si>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</si>
  <si>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</si>
  <si>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</si>
  <si>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</si>
  <si>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</si>
  <si>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</si>
  <si>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</si>
  <si>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</si>
  <si>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</si>
  <si>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</si>
  <si>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</si>
  <si>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</si>
  <si>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</si>
  <si>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</si>
  <si>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</si>
  <si>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</si>
  <si>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</si>
  <si>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</si>
  <si>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</si>
  <si>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</si>
  <si>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</si>
  <si>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</si>
  <si>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</si>
  <si>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</si>
  <si>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</si>
  <si>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</si>
  <si>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</si>
  <si>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</si>
  <si>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</si>
  <si>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</si>
  <si>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</si>
  <si>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</si>
  <si>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</si>
  <si>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</si>
  <si>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</si>
  <si>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</si>
  <si>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</si>
  <si>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</si>
  <si>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</si>
  <si>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</si>
  <si>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</si>
  <si>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</si>
  <si>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</si>
  <si>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</si>
  <si>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</si>
  <si>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</si>
  <si>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</si>
  <si>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</si>
  <si>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</si>
  <si>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</si>
  <si>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</si>
  <si>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</si>
  <si>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</si>
  <si>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</si>
  <si>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</si>
  <si>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</si>
  <si>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</si>
  <si>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</si>
  <si>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</si>
  <si>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</si>
  <si>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</si>
  <si>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</si>
  <si>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</si>
  <si>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</si>
  <si>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</si>
  <si>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</si>
  <si>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</si>
  <si>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</si>
  <si>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</si>
  <si>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</si>
  <si>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</si>
  <si>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</si>
  <si>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</si>
  <si>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</si>
  <si>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</si>
  <si>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</si>
  <si>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</si>
  <si>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</si>
  <si>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</si>
  <si>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</si>
  <si>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</si>
  <si>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</si>
  <si>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</si>
  <si>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</si>
  <si>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</si>
  <si>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</si>
  <si>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</si>
  <si>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</si>
  <si>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</si>
  <si>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</si>
  <si>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</si>
  <si>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</si>
  <si>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</si>
  <si>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</si>
  <si>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</si>
  <si>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</si>
  <si>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</si>
  <si>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</si>
  <si>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</si>
  <si>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</si>
  <si>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</si>
  <si>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</si>
  <si>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</si>
  <si>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</si>
  <si>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</si>
  <si>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</si>
  <si>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</si>
  <si>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</si>
  <si>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</si>
  <si>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</si>
  <si>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</si>
  <si>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</si>
  <si>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</si>
  <si>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</si>
  <si>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</si>
  <si>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</si>
  <si>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</si>
  <si>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</si>
  <si>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</si>
  <si>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</si>
  <si>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</si>
  <si>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</si>
  <si>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</si>
  <si>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</si>
  <si>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</si>
  <si>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</si>
  <si>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</si>
  <si>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</si>
  <si>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</si>
  <si>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</si>
  <si>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</si>
  <si>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</si>
  <si>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</si>
  <si>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</si>
  <si>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</si>
  <si>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</si>
  <si>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</si>
  <si>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</si>
  <si>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</si>
  <si>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</si>
  <si>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</si>
  <si>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</si>
  <si>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</si>
  <si>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</si>
  <si>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</si>
  <si>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</si>
  <si>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</si>
  <si>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</si>
  <si>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</si>
  <si>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</si>
  <si>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</si>
  <si>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</si>
  <si>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</si>
  <si>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</si>
  <si>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</si>
  <si>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</si>
  <si>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</si>
  <si>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</si>
  <si>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</si>
  <si>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</si>
  <si>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</si>
  <si>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</si>
  <si>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</si>
  <si>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</si>
  <si>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</si>
  <si>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</si>
  <si>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</si>
  <si>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</si>
  <si>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</si>
  <si>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</si>
  <si>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</si>
  <si>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</si>
  <si>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</si>
  <si>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</si>
  <si>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</si>
  <si>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</si>
  <si>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</si>
  <si>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</si>
  <si>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</si>
  <si>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</si>
  <si>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</si>
  <si>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</si>
  <si>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</si>
  <si>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</si>
  <si>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</si>
  <si>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</si>
  <si>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</si>
  <si>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</si>
  <si>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</si>
  <si>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</si>
  <si>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</si>
  <si>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</si>
  <si>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</si>
  <si>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</si>
  <si>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</si>
  <si>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</si>
  <si>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</si>
  <si>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</si>
  <si>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</si>
  <si>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</si>
  <si>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</si>
  <si>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</si>
  <si>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</si>
  <si>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</si>
  <si>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</si>
  <si>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</si>
  <si>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</si>
  <si>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</si>
  <si>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</si>
  <si>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</si>
  <si>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</si>
  <si>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</si>
  <si>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</si>
  <si>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</si>
  <si>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</si>
  <si>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</si>
  <si>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</si>
  <si>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</si>
  <si>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</si>
  <si>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</si>
  <si>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</si>
  <si>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</si>
  <si>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</si>
  <si>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</si>
  <si>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</si>
  <si>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</si>
  <si>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</si>
  <si>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</si>
  <si>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</si>
  <si>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</si>
  <si>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</si>
  <si>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</si>
  <si>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</si>
  <si>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</si>
  <si>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</si>
  <si>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</si>
  <si>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</si>
  <si>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</si>
  <si>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</si>
  <si>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</si>
  <si>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</si>
  <si>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</si>
  <si>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</si>
  <si>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</si>
  <si>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</si>
  <si>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</si>
  <si>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</si>
  <si>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</si>
  <si>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</si>
  <si>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</si>
  <si>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</si>
  <si>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</si>
  <si>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</si>
  <si>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</si>
  <si>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</si>
  <si>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</si>
  <si>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</si>
  <si>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</si>
  <si>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</si>
  <si>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</si>
  <si>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</si>
  <si>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</si>
  <si>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</si>
  <si>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</si>
  <si>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</si>
  <si>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</si>
  <si>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</si>
  <si>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</si>
  <si>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</si>
  <si>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</si>
  <si>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</si>
  <si>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</si>
  <si>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</si>
  <si>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</si>
  <si>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</si>
  <si>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</si>
  <si>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</si>
  <si>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</si>
  <si>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</si>
  <si>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</si>
  <si>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</si>
  <si>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</si>
  <si>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</si>
  <si>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</si>
  <si>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</si>
  <si>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</si>
  <si>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</si>
  <si>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</si>
  <si>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</si>
  <si>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</si>
  <si>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</si>
  <si>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</si>
  <si>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</si>
  <si>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</si>
  <si>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</si>
  <si>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</si>
  <si>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</si>
  <si>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</si>
  <si>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</si>
  <si>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</si>
  <si>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</si>
  <si>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</si>
  <si>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</si>
  <si>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</si>
  <si>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</si>
  <si>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</si>
  <si>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</si>
  <si>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</si>
  <si>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</si>
  <si>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</si>
  <si>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</si>
  <si>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</si>
  <si>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</si>
  <si>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</si>
  <si>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</si>
  <si>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</si>
  <si>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</si>
  <si>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</si>
  <si>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</si>
  <si>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</si>
  <si>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</si>
  <si>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</si>
  <si>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</si>
  <si>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</si>
  <si>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</si>
  <si>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</si>
  <si>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</si>
  <si>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</si>
  <si>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</si>
  <si>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</si>
  <si>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</si>
  <si>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</si>
  <si>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</si>
  <si>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</si>
  <si>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</si>
  <si>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</si>
  <si>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</si>
  <si>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</si>
  <si>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</si>
  <si>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</si>
  <si>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</si>
  <si>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</si>
  <si>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</si>
  <si>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</si>
  <si>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</si>
  <si>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</si>
  <si>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</si>
  <si>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</si>
  <si>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</si>
  <si>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</si>
  <si>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</si>
  <si>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</si>
  <si>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</si>
  <si>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</si>
  <si>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</si>
  <si>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</si>
  <si>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</si>
  <si>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</si>
  <si>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</si>
  <si>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</si>
  <si>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</si>
  <si>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</si>
  <si>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</si>
  <si>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</si>
  <si>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</si>
  <si>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</si>
  <si>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</si>
  <si>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</si>
  <si>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</si>
  <si>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</si>
  <si>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</si>
  <si>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</si>
  <si>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</si>
  <si>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</si>
  <si>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</si>
  <si>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</si>
  <si>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</si>
  <si>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</si>
  <si>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</si>
  <si>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</si>
  <si>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</si>
  <si>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</si>
  <si>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</si>
  <si>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</si>
  <si>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</si>
  <si>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</si>
  <si>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</si>
  <si>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</si>
  <si>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</si>
  <si>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</si>
  <si>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</si>
  <si>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</si>
  <si>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</si>
  <si>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</si>
  <si>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</si>
  <si>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</si>
  <si>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</si>
  <si>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</si>
  <si>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</si>
  <si>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</si>
  <si>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</si>
  <si>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</si>
  <si>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</si>
  <si>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</si>
  <si>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</si>
  <si>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</si>
  <si>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</si>
  <si>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</si>
  <si>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</si>
  <si>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</si>
  <si>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</si>
  <si>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</si>
  <si>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</si>
  <si>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</si>
  <si>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</si>
  <si>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</si>
  <si>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</si>
  <si>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</si>
  <si>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</si>
  <si>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</si>
  <si>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</si>
  <si>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</si>
  <si>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</si>
  <si>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</si>
  <si>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</si>
  <si>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</si>
  <si>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</si>
  <si>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</si>
  <si>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</si>
  <si>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</si>
  <si>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</si>
  <si>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</si>
  <si>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</si>
  <si>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</si>
  <si>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</si>
  <si>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</si>
  <si>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</si>
  <si>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</si>
  <si>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</si>
  <si>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</si>
  <si>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</si>
  <si>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</si>
  <si>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</si>
  <si>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</si>
  <si>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</si>
  <si>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</si>
  <si>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</si>
  <si>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</si>
  <si>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</si>
  <si>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</si>
  <si>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</si>
  <si>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</si>
  <si>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</si>
  <si>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</si>
  <si>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</si>
  <si>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</si>
  <si>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</si>
  <si>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</si>
  <si>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</si>
  <si>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</si>
  <si>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</si>
  <si>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</si>
  <si>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</si>
  <si>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</si>
  <si>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</si>
  <si>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</si>
  <si>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</si>
  <si>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</si>
  <si>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</si>
  <si>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</si>
  <si>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</si>
  <si>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</si>
  <si>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</si>
  <si>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</si>
  <si>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</si>
  <si>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</si>
  <si>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</si>
  <si>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</si>
  <si>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</si>
  <si>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</si>
  <si>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</si>
  <si>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</si>
  <si>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</si>
  <si>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</si>
  <si>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</si>
  <si>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</si>
  <si>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</si>
  <si>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</si>
  <si>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</si>
  <si>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</si>
  <si>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</si>
  <si>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</si>
  <si>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</si>
  <si>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</si>
  <si>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</si>
  <si>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</si>
  <si>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</si>
  <si>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</si>
  <si>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</si>
  <si>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</si>
  <si>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</si>
  <si>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</si>
  <si>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</si>
  <si>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</si>
  <si>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</si>
  <si>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</si>
  <si>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</si>
  <si>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</si>
  <si>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</si>
  <si>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</si>
  <si>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</si>
  <si>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</si>
  <si>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</si>
  <si>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</si>
  <si>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</si>
  <si>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</si>
  <si>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</si>
  <si>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</si>
  <si>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</si>
  <si>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</si>
  <si>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</si>
  <si>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</si>
  <si>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</si>
  <si>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</si>
  <si>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</si>
  <si>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</si>
  <si>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</si>
  <si>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</si>
  <si>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</si>
  <si>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</si>
  <si>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</si>
  <si>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</si>
  <si>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</si>
  <si>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</si>
  <si>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</si>
  <si>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</si>
  <si>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</si>
  <si>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</si>
  <si>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</si>
  <si>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</si>
  <si>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</si>
  <si>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</si>
  <si>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</si>
  <si>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</si>
  <si>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</si>
  <si>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</si>
  <si>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</si>
  <si>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</si>
  <si>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</si>
  <si>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</si>
  <si>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</si>
  <si>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</si>
  <si>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</si>
  <si>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</si>
  <si>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</si>
  <si>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</si>
  <si>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</si>
  <si>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</si>
  <si>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</si>
  <si>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</si>
  <si>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</si>
  <si>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</si>
  <si>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</si>
  <si>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</si>
  <si>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</si>
  <si>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</si>
  <si>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</si>
  <si>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</si>
  <si>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</si>
  <si>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</si>
  <si>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</si>
  <si>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</si>
  <si>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</si>
  <si>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</si>
  <si>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</si>
  <si>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</si>
  <si>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</si>
  <si>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</si>
  <si>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</si>
  <si>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</si>
  <si>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</si>
  <si>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</si>
  <si>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</si>
  <si>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</si>
  <si>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</si>
  <si>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</si>
  <si>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</si>
  <si>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</si>
  <si>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</si>
  <si>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</si>
  <si>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</si>
  <si>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</si>
  <si>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</si>
  <si>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</si>
  <si>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</si>
  <si>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</si>
  <si>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</si>
  <si>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</si>
  <si>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</si>
  <si>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</si>
  <si>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</si>
  <si>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</si>
  <si>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</si>
  <si>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</si>
  <si>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</si>
  <si>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</si>
  <si>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</si>
  <si>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</si>
  <si>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</si>
  <si>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</si>
  <si>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</si>
  <si>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</si>
  <si>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</si>
  <si>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</si>
  <si>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</si>
  <si>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</si>
  <si>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</si>
  <si>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</si>
  <si>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</si>
  <si>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</si>
  <si>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</si>
  <si>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</si>
  <si>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</si>
  <si>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</si>
  <si>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</si>
  <si>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</si>
  <si>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</si>
  <si>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</si>
  <si>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</si>
  <si>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</si>
  <si>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</si>
  <si>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</si>
  <si>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</si>
  <si>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</si>
  <si>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</si>
  <si>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</si>
  <si>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</si>
  <si>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</si>
  <si>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</si>
  <si>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</si>
  <si>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</si>
  <si>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</si>
  <si>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</si>
  <si>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</si>
  <si>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</si>
  <si>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</si>
  <si>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</si>
  <si>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</si>
  <si>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</si>
  <si>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</si>
  <si>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</si>
  <si>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</si>
  <si>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</si>
  <si>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</si>
  <si>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</si>
  <si>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</si>
  <si>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</si>
  <si>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</si>
  <si>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</si>
  <si>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</si>
  <si>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</si>
  <si>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</si>
  <si>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</si>
  <si>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</si>
  <si>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</si>
  <si>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</si>
  <si>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</si>
  <si>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</si>
  <si>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</si>
  <si>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</si>
  <si>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</si>
  <si>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</si>
  <si>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</si>
  <si>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</si>
  <si>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</si>
  <si>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</si>
  <si>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</si>
  <si>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</si>
  <si>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</si>
  <si>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</si>
  <si>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</si>
  <si>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</si>
  <si>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</si>
  <si>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</si>
  <si>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</si>
  <si>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</si>
  <si>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</si>
  <si>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</si>
  <si>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</si>
  <si>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</si>
  <si>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</si>
  <si>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</si>
  <si>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</si>
  <si>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</si>
  <si>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</si>
  <si>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</si>
  <si>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</si>
  <si>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</si>
  <si>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</si>
  <si>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</si>
  <si>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</si>
  <si>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</si>
  <si>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</si>
  <si>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</si>
  <si>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</si>
  <si>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</si>
  <si>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</si>
  <si>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</si>
  <si>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</si>
  <si>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</si>
  <si>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</si>
  <si>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</si>
  <si>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</si>
  <si>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</si>
  <si>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</si>
  <si>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</si>
  <si>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</si>
  <si>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</si>
  <si>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</si>
  <si>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</si>
  <si>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</si>
  <si>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</si>
  <si>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</si>
  <si>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</si>
  <si>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</si>
  <si>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</si>
  <si>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</si>
  <si>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</si>
  <si>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</si>
  <si>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</si>
  <si>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</si>
  <si>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</si>
  <si>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</si>
  <si>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</si>
  <si>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</si>
  <si>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</si>
  <si>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</si>
  <si>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</si>
  <si>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</si>
  <si>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</si>
  <si>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</si>
  <si>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</si>
  <si>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</si>
  <si>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</si>
  <si>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</si>
  <si>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</si>
  <si>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</si>
  <si>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</si>
  <si>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</si>
  <si>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</si>
  <si>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</si>
  <si>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</si>
  <si>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</si>
  <si>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</si>
  <si>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</si>
  <si>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</si>
  <si>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</si>
  <si>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</si>
  <si>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</si>
  <si>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</si>
  <si>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</si>
  <si>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</si>
  <si>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</si>
  <si>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</si>
  <si>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</si>
  <si>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</si>
  <si>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</si>
  <si>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</si>
  <si>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</si>
  <si>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</si>
  <si>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</si>
  <si>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</si>
  <si>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</si>
  <si>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</si>
  <si>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</si>
  <si>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</si>
  <si>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</si>
  <si>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</si>
  <si>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</si>
  <si>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</si>
  <si>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</si>
  <si>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</si>
  <si>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</si>
  <si>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</si>
  <si>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</si>
  <si>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</si>
  <si>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</si>
  <si>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</si>
  <si>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</si>
  <si>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</si>
  <si>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</si>
  <si>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</si>
  <si>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</si>
  <si>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</si>
  <si>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</si>
  <si>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</si>
  <si>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</si>
  <si>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</si>
  <si>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</si>
  <si>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</si>
  <si>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</si>
  <si>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</si>
  <si>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</si>
  <si>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</si>
  <si>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</si>
  <si>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</si>
  <si>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</si>
  <si>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</si>
  <si>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</si>
  <si>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</si>
  <si>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</si>
  <si>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</si>
  <si>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</si>
  <si>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</si>
  <si>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</si>
  <si>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</si>
  <si>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</si>
  <si>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</si>
  <si>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</si>
  <si>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</si>
  <si>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</si>
  <si>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</si>
  <si>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</si>
  <si>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</si>
  <si>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</si>
  <si>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</si>
  <si>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</si>
  <si>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</si>
  <si>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</si>
  <si>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</si>
  <si>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</si>
  <si>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</si>
  <si>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</si>
  <si>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</si>
  <si>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</si>
  <si>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</si>
  <si>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</si>
  <si>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</si>
  <si>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</si>
  <si>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</si>
  <si>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</si>
  <si>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</si>
  <si>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</si>
  <si>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</si>
  <si>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</si>
  <si>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</si>
  <si>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</si>
  <si>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</si>
  <si>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</si>
  <si>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</si>
  <si>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</si>
  <si>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</si>
  <si>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</si>
  <si>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</si>
  <si>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</si>
  <si>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</si>
  <si>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</si>
  <si>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</si>
  <si>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</si>
  <si>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</si>
  <si>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</si>
  <si>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</si>
  <si>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</si>
  <si>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</si>
  <si>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</si>
  <si>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</si>
  <si>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</si>
  <si>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</si>
  <si>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</si>
  <si>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</si>
  <si>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</si>
  <si>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</si>
  <si>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</si>
  <si>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</si>
  <si>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</si>
  <si>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</si>
  <si>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</si>
  <si>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</si>
  <si>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</si>
  <si>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</si>
  <si>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</si>
  <si>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</si>
  <si>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</si>
  <si>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</si>
  <si>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</si>
  <si>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</si>
  <si>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</si>
  <si>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</si>
  <si>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</si>
  <si>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</si>
  <si>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</si>
  <si>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</si>
  <si>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</si>
  <si>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</si>
  <si>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</si>
  <si>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</si>
  <si>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</si>
  <si>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</si>
  <si>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</si>
  <si>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</si>
  <si>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</si>
  <si>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</si>
  <si>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</si>
  <si>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</si>
  <si>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</si>
  <si>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</si>
  <si>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</si>
  <si>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</si>
  <si>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</si>
  <si>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</si>
  <si>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</si>
  <si>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</si>
  <si>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</si>
  <si>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</si>
  <si>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</si>
  <si>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</si>
  <si>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</si>
  <si>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</si>
  <si>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</si>
  <si>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</si>
  <si>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</si>
  <si>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</si>
  <si>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</si>
  <si>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</si>
  <si>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</si>
  <si>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</si>
  <si>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</si>
  <si>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</si>
  <si>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</si>
  <si>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</si>
  <si>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</si>
  <si>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</si>
  <si>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</si>
  <si>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</si>
  <si>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</si>
  <si>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</si>
  <si>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</si>
  <si>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</si>
  <si>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</si>
  <si>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</si>
  <si>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</si>
  <si>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</si>
  <si>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</si>
  <si>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</si>
  <si>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</si>
  <si>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</si>
  <si>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</si>
  <si>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</si>
  <si>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</si>
  <si>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</si>
  <si>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</si>
  <si>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</si>
  <si>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</si>
  <si>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</si>
  <si>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</si>
  <si>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</si>
  <si>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</si>
  <si>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</si>
  <si>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</si>
  <si>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</si>
  <si>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</si>
  <si>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</si>
  <si>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</si>
  <si>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</si>
  <si>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</si>
  <si>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</si>
  <si>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</si>
  <si>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</si>
  <si>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</si>
  <si>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</si>
  <si>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</si>
  <si>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</si>
  <si>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</si>
  <si>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</si>
  <si>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</si>
  <si>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</si>
  <si>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</si>
  <si>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</si>
  <si>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</si>
  <si>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</si>
  <si>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</si>
  <si>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</si>
  <si>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</si>
  <si>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</si>
  <si>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</si>
  <si>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</si>
  <si>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</si>
  <si>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</si>
  <si>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</si>
  <si>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</si>
  <si>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</si>
  <si>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</si>
  <si>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</si>
  <si>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</si>
  <si>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</si>
  <si>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</si>
  <si>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</si>
  <si>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</si>
  <si>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</si>
  <si>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</si>
  <si>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</si>
  <si>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</si>
  <si>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</si>
  <si>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</si>
  <si>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</si>
  <si>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</si>
  <si>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</si>
  <si>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</si>
  <si>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</si>
  <si>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</si>
  <si>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</si>
  <si>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</si>
  <si>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</si>
  <si>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</si>
  <si>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</si>
  <si>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</si>
  <si>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</si>
  <si>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</si>
  <si>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</si>
  <si>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</si>
  <si>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</si>
  <si>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</si>
  <si>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</si>
  <si>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</si>
  <si>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</si>
  <si>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</si>
  <si>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</si>
  <si>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</si>
  <si>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</si>
  <si>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</si>
  <si>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</si>
  <si>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</si>
  <si>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</si>
  <si>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</si>
  <si>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</si>
  <si>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</si>
  <si>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</si>
  <si>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</si>
  <si>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</si>
  <si>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</si>
  <si>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</si>
  <si>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</si>
  <si>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</si>
  <si>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</si>
  <si>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</si>
  <si>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</si>
  <si>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</si>
  <si>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</si>
  <si>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</si>
  <si>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</si>
  <si>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</si>
  <si>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</si>
  <si>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</si>
  <si>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</si>
  <si>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</si>
  <si>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</si>
  <si>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</si>
  <si>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</si>
  <si>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</si>
  <si>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</si>
  <si>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</si>
  <si>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</si>
  <si>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</si>
  <si>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</si>
  <si>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</si>
  <si>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</si>
  <si>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</si>
  <si>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</si>
  <si>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</si>
  <si>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</si>
  <si>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</si>
  <si>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</si>
  <si>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</si>
  <si>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</si>
  <si>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</si>
  <si>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</si>
  <si>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</si>
  <si>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</si>
  <si>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</si>
  <si>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</si>
  <si>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</si>
  <si>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</si>
  <si>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</si>
  <si>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</si>
  <si>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</si>
  <si>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</si>
  <si>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</si>
  <si>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</si>
  <si>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</si>
  <si>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</si>
  <si>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</si>
  <si>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</si>
  <si>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</si>
  <si>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</si>
  <si>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</si>
  <si>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</si>
  <si>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</si>
  <si>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</si>
  <si>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</si>
  <si>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</si>
  <si>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</si>
  <si>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</si>
  <si>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</si>
  <si>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</si>
  <si>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</si>
  <si>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</si>
  <si>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</si>
  <si>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</si>
  <si>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</si>
  <si>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</si>
  <si>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</si>
  <si>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</si>
  <si>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</si>
  <si>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</si>
  <si>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</si>
  <si>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</si>
  <si>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</si>
  <si>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</si>
  <si>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</si>
  <si>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</si>
  <si>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</si>
  <si>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</si>
  <si>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</si>
  <si>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</si>
  <si>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</si>
  <si>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</si>
  <si>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</si>
  <si>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</si>
  <si>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</si>
  <si>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</si>
  <si>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</si>
  <si>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</si>
  <si>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</si>
  <si>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</si>
  <si>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</si>
  <si>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</si>
  <si>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</si>
  <si>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</si>
  <si>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</si>
  <si>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</si>
  <si>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</si>
  <si>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</si>
  <si>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</si>
  <si>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</si>
  <si>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</si>
  <si>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</si>
  <si>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</si>
  <si>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</si>
  <si>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</si>
  <si>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</si>
  <si>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</si>
  <si>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</si>
  <si>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</si>
  <si>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</si>
  <si>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</si>
  <si>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</si>
  <si>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</si>
  <si>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</si>
  <si>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</si>
  <si>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</si>
  <si>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</si>
  <si>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</si>
  <si>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</si>
  <si>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</si>
  <si>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</si>
  <si>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</si>
  <si>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</si>
  <si>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</si>
  <si>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</si>
  <si>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</si>
  <si>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</si>
  <si>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</si>
  <si>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</si>
  <si>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</si>
  <si>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</si>
  <si>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</si>
  <si>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</si>
  <si>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</si>
  <si>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</si>
  <si>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</si>
  <si>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</si>
  <si>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</si>
  <si>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</si>
  <si>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</si>
  <si>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</si>
  <si>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</si>
  <si>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</si>
  <si>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</si>
  <si>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</si>
  <si>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</si>
  <si>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</si>
  <si>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</si>
  <si>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</si>
  <si>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</si>
  <si>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</si>
  <si>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</si>
  <si>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</si>
  <si>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</si>
  <si>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</si>
  <si>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</si>
  <si>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</si>
  <si>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</si>
  <si>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</si>
  <si>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</si>
  <si>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</si>
  <si>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</si>
  <si>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</si>
  <si>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</si>
  <si>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</si>
  <si>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</si>
  <si>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</si>
  <si>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</si>
  <si>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</si>
  <si>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</si>
  <si>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</si>
  <si>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</si>
  <si>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</si>
  <si>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</si>
  <si>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</si>
  <si>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</si>
  <si>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</si>
  <si>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</si>
  <si>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</si>
  <si>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</si>
  <si>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</si>
  <si>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</si>
  <si>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</si>
  <si>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</si>
  <si>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</si>
  <si>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</si>
  <si>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</si>
  <si>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</si>
  <si>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</si>
  <si>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</si>
  <si>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</si>
  <si>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</si>
  <si>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</si>
  <si>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</si>
  <si>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</si>
  <si>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</si>
  <si>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</si>
  <si>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</si>
  <si>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</si>
  <si>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</si>
  <si>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</si>
  <si>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</si>
  <si>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</si>
  <si>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</si>
  <si>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</si>
  <si>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</si>
  <si>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</si>
  <si>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</si>
  <si>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</si>
  <si>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</si>
  <si>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</si>
  <si>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</si>
  <si>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</si>
  <si>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</si>
  <si>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</si>
  <si>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</si>
  <si>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</si>
  <si>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</si>
  <si>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</si>
  <si>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</si>
  <si>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</si>
  <si>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</si>
  <si>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</si>
  <si>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</si>
  <si>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</si>
  <si>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</si>
  <si>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</si>
  <si>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</si>
  <si>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</si>
  <si>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</si>
  <si>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</si>
  <si>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</si>
  <si>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</si>
  <si>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</si>
  <si>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</si>
  <si>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</si>
  <si>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</si>
  <si>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</si>
  <si>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</si>
  <si>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</si>
  <si>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</si>
  <si>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</si>
  <si>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</si>
  <si>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</si>
  <si>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</si>
  <si>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</si>
  <si>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</si>
  <si>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</si>
  <si>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</si>
  <si>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</si>
  <si>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</si>
  <si>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</si>
  <si>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</si>
  <si>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</si>
  <si>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</si>
  <si>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</si>
  <si>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</si>
  <si>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</si>
  <si>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</si>
  <si>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</si>
  <si>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</si>
  <si>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</si>
  <si>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</si>
  <si>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</si>
  <si>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</si>
  <si>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</si>
  <si>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</si>
  <si>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</si>
  <si>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</si>
  <si>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</si>
  <si>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</si>
  <si>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</si>
  <si>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</si>
  <si>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</si>
  <si>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</si>
  <si>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</si>
  <si>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</si>
  <si>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</si>
  <si>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</si>
  <si>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</si>
  <si>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</si>
  <si>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</si>
  <si>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</si>
  <si>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</si>
  <si>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</si>
  <si>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</si>
  <si>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</si>
  <si>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</si>
  <si>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</si>
  <si>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</si>
  <si>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</si>
  <si>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</si>
  <si>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</si>
  <si>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</si>
  <si>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</si>
  <si>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</si>
  <si>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</si>
  <si>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</si>
  <si>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</si>
  <si>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</si>
  <si>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</si>
  <si>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</si>
  <si>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</si>
  <si>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</si>
  <si>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</si>
  <si>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</si>
  <si>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</si>
  <si>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</si>
  <si>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</si>
  <si>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</si>
  <si>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</si>
  <si>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</si>
  <si>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</si>
  <si>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</si>
  <si>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</si>
  <si>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</si>
  <si>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</si>
  <si>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</si>
  <si>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</si>
  <si>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</si>
  <si>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</si>
  <si>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</si>
  <si>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</si>
  <si>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</si>
  <si>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</si>
  <si>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</si>
  <si>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</si>
  <si>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</si>
  <si>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</si>
  <si>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</si>
  <si>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</si>
  <si>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</si>
  <si>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</si>
  <si>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</si>
  <si>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</si>
  <si>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</si>
  <si>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</si>
  <si>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</si>
  <si>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</si>
  <si>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</si>
  <si>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</si>
  <si>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</si>
  <si>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</si>
  <si>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</si>
  <si>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</si>
  <si>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</si>
  <si>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</si>
  <si>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</si>
  <si>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</si>
  <si>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</si>
  <si>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</si>
  <si>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</si>
  <si>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</si>
  <si>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</si>
  <si>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</si>
  <si>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</si>
  <si>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</si>
  <si>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</si>
  <si>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</si>
  <si>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</si>
  <si>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</si>
  <si>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</si>
  <si>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</si>
  <si>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</si>
  <si>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</si>
  <si>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</si>
  <si>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</si>
  <si>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</si>
  <si>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</si>
  <si>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</si>
  <si>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</si>
  <si>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</si>
  <si>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</si>
  <si>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</si>
  <si>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</si>
  <si>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</si>
  <si>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</si>
  <si>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</si>
  <si>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</si>
  <si>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</si>
  <si>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</si>
  <si>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</si>
  <si>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</si>
  <si>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</si>
  <si>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</si>
  <si>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</si>
  <si>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</si>
  <si>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</si>
  <si>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</si>
  <si>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</si>
  <si>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</si>
  <si>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</si>
  <si>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</si>
  <si>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</si>
  <si>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</si>
  <si>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</si>
  <si>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</si>
  <si>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</si>
  <si>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</si>
  <si>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</si>
  <si>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</si>
  <si>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</si>
  <si>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</si>
  <si>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</si>
  <si>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</si>
  <si>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</si>
  <si>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</si>
  <si>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</si>
  <si>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</si>
  <si>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</si>
  <si>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</si>
  <si>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</si>
  <si>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</si>
  <si>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</si>
  <si>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</si>
  <si>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</si>
  <si>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</si>
  <si>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</si>
  <si>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</si>
  <si>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</si>
  <si>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</si>
  <si>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</si>
  <si>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</si>
  <si>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</si>
  <si>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</si>
  <si>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</si>
  <si>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</si>
  <si>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</si>
  <si>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</si>
  <si>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</si>
  <si>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</si>
  <si>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</si>
  <si>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</si>
  <si>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</si>
  <si>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</si>
  <si>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</si>
  <si>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</si>
  <si>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</si>
  <si>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</si>
  <si>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</si>
  <si>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</si>
  <si>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</si>
  <si>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</si>
  <si>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</si>
  <si>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</si>
  <si>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</si>
  <si>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</si>
  <si>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</si>
  <si>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</si>
  <si>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</si>
  <si>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</si>
  <si>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</si>
  <si>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</si>
  <si>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</si>
  <si>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</si>
  <si>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</si>
  <si>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</si>
  <si>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</si>
  <si>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</si>
  <si>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</si>
  <si>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</si>
  <si>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</si>
  <si>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</si>
  <si>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</si>
  <si>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</si>
  <si>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</si>
  <si>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</si>
  <si>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</si>
  <si>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</si>
  <si>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</si>
  <si>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</si>
  <si>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</si>
  <si>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</si>
  <si>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</si>
  <si>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</si>
  <si>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</si>
  <si>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</si>
  <si>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</si>
  <si>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</si>
  <si>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</si>
  <si>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</si>
  <si>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</si>
  <si>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</si>
  <si>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</si>
  <si>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</si>
  <si>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</si>
  <si>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</si>
  <si>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</si>
  <si>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</si>
  <si>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</si>
  <si>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</si>
  <si>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</si>
  <si>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</si>
  <si>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</si>
  <si>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</si>
  <si>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</si>
  <si>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</si>
  <si>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</si>
  <si>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</si>
  <si>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</si>
  <si>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</si>
  <si>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</si>
  <si>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</si>
  <si>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</si>
  <si>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</si>
  <si>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</si>
  <si>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</si>
  <si>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</si>
  <si>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</si>
  <si>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</si>
  <si>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</si>
  <si>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</si>
  <si>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</si>
  <si>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</si>
  <si>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</si>
  <si>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</si>
  <si>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</si>
  <si>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</si>
  <si>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</si>
  <si>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</si>
  <si>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</si>
  <si>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</si>
  <si>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</si>
  <si>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</si>
  <si>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</si>
  <si>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</si>
  <si>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</si>
  <si>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</si>
  <si>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</si>
  <si>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</si>
  <si>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</si>
  <si>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</si>
  <si>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</si>
  <si>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</si>
  <si>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</si>
  <si>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</si>
  <si>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</si>
  <si>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</si>
  <si>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</si>
  <si>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</si>
  <si>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</si>
  <si>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</si>
  <si>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</si>
  <si>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</si>
  <si>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</si>
  <si>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</si>
  <si>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</si>
  <si>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</si>
  <si>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</si>
  <si>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</si>
  <si>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</si>
  <si>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</si>
  <si>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</si>
  <si>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</si>
  <si>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</si>
  <si>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</si>
  <si>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</si>
  <si>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</si>
  <si>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</si>
  <si>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</si>
  <si>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</si>
  <si>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</si>
  <si>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</si>
  <si>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</si>
  <si>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</si>
  <si>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</si>
  <si>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</si>
  <si>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</si>
  <si>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</si>
  <si>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</si>
  <si>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</si>
  <si>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</si>
  <si>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</si>
  <si>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</si>
  <si>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</si>
  <si>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</si>
  <si>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</si>
  <si>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</si>
  <si>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</si>
  <si>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</si>
  <si>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</si>
  <si>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</si>
  <si>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</si>
  <si>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</si>
  <si>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</si>
  <si>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</si>
  <si>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</si>
  <si>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</si>
  <si>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</si>
  <si>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</si>
  <si>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</si>
  <si>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</si>
  <si>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</si>
  <si>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</si>
  <si>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</si>
  <si>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</si>
  <si>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</si>
  <si>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</si>
  <si>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</si>
  <si>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</si>
  <si>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</si>
  <si>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</si>
  <si>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</si>
  <si>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</si>
  <si>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</si>
  <si>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</si>
  <si>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</si>
  <si>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</si>
  <si>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</si>
  <si>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</si>
  <si>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</si>
  <si>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</si>
  <si>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</si>
  <si>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</si>
  <si>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</si>
  <si>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</si>
  <si>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</si>
  <si>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</si>
  <si>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</si>
  <si>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</si>
  <si>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</si>
  <si>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</si>
  <si>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</si>
  <si>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</si>
  <si>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</si>
  <si>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</si>
  <si>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</si>
  <si>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</si>
  <si>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</si>
  <si>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</si>
  <si>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</si>
  <si>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</si>
  <si>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</si>
  <si>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</si>
  <si>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</si>
  <si>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</si>
  <si>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</si>
  <si>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</si>
  <si>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</si>
  <si>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</si>
  <si>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</si>
  <si>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</si>
  <si>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</si>
  <si>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</si>
  <si>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</si>
  <si>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</si>
  <si>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</si>
  <si>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</si>
  <si>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</si>
  <si>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</si>
  <si>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</si>
  <si>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</si>
  <si>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</si>
  <si>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</si>
  <si>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</si>
  <si>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</si>
  <si>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</si>
  <si>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</si>
  <si>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</si>
  <si>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</si>
  <si>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</si>
  <si>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</si>
  <si>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</si>
  <si>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</si>
  <si>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</si>
  <si>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</si>
  <si>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</si>
  <si>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</si>
  <si>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</si>
  <si>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</si>
  <si>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</si>
  <si>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</si>
  <si>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</si>
  <si>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</si>
  <si>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</si>
  <si>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</si>
  <si>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</si>
  <si>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</si>
  <si>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</si>
  <si>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</si>
  <si>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</si>
  <si>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</si>
  <si>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</si>
  <si>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</si>
  <si>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</si>
  <si>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</si>
  <si>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</si>
  <si>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</si>
  <si>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</si>
  <si>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</si>
  <si>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</si>
  <si>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</si>
  <si>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</si>
  <si>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</si>
  <si>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</si>
  <si>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</si>
  <si>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</si>
  <si>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</si>
  <si>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</si>
  <si>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</si>
  <si>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</si>
  <si>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</si>
  <si>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</si>
  <si>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</si>
  <si>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</si>
  <si>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</si>
  <si>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</si>
  <si>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</si>
  <si>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</si>
  <si>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</si>
  <si>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</si>
  <si>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</si>
  <si>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</si>
  <si>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</si>
  <si>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</si>
  <si>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</si>
  <si>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</si>
  <si>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</si>
  <si>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</si>
  <si>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</si>
  <si>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</si>
  <si>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</si>
  <si>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</si>
  <si>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</si>
  <si>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</si>
  <si>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</si>
  <si>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</si>
  <si>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</si>
  <si>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</si>
  <si>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</si>
  <si>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</si>
  <si>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</si>
  <si>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</si>
  <si>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</si>
  <si>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</si>
  <si>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</si>
  <si>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</si>
  <si>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</si>
  <si>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</si>
  <si>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</si>
  <si>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</si>
  <si>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</si>
  <si>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</si>
  <si>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</si>
  <si>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</si>
  <si>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</si>
  <si>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</si>
  <si>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</si>
  <si>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</si>
  <si>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</si>
  <si>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</si>
  <si>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</si>
  <si>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</si>
  <si>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</si>
  <si>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</si>
  <si>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</si>
  <si>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</si>
  <si>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</si>
  <si>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</si>
  <si>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</si>
  <si>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</si>
  <si>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</si>
  <si>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</si>
  <si>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</si>
  <si>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</si>
  <si>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</si>
  <si>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</si>
  <si>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</si>
  <si>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</si>
  <si>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</si>
  <si>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</si>
  <si>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</si>
  <si>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</si>
  <si>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</si>
  <si>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</si>
  <si>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</si>
  <si>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</si>
  <si>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</si>
  <si>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</si>
  <si>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</si>
  <si>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</si>
  <si>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</si>
  <si>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</si>
  <si>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</si>
  <si>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</si>
  <si>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</si>
  <si>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</si>
  <si>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</si>
  <si>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</si>
  <si>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</si>
  <si>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</si>
  <si>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</si>
  <si>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</si>
  <si>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</si>
  <si>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</si>
  <si>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</si>
  <si>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</si>
  <si>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</si>
  <si>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</si>
  <si>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</si>
  <si>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</si>
  <si>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</si>
  <si>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</si>
  <si>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</si>
  <si>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</si>
  <si>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</si>
  <si>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</si>
  <si>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</si>
  <si>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</si>
  <si>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</si>
  <si>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</si>
  <si>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</si>
  <si>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</si>
  <si>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</si>
  <si>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</si>
  <si>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</si>
  <si>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</si>
  <si>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</si>
  <si>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</si>
  <si>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</si>
  <si>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</si>
  <si>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</si>
  <si>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</si>
  <si>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</si>
  <si>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</si>
  <si>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</si>
  <si>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</si>
  <si>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</si>
  <si>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</si>
  <si>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</si>
  <si>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</si>
  <si>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</si>
  <si>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</si>
  <si>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</si>
  <si>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</si>
  <si>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</si>
  <si>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</si>
  <si>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</si>
  <si>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</si>
  <si>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</si>
  <si>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</si>
  <si>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</si>
  <si>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</si>
  <si>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</si>
  <si>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</si>
  <si>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</si>
  <si>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</si>
  <si>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</si>
  <si>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</si>
  <si>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</si>
  <si>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</si>
  <si>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</si>
  <si>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</si>
  <si>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</si>
  <si>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</si>
  <si>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</si>
  <si>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</si>
  <si>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</si>
  <si>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</si>
  <si>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</si>
  <si>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</si>
  <si>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</si>
  <si>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</si>
  <si>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</si>
  <si>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</si>
  <si>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</si>
  <si>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</si>
  <si>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</si>
  <si>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</si>
  <si>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</si>
  <si>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</si>
  <si>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</si>
  <si>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</si>
  <si>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</si>
  <si>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</si>
  <si>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</si>
  <si>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</si>
  <si>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</si>
  <si>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</si>
  <si>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</si>
  <si>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</si>
  <si>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</si>
  <si>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</si>
  <si>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</si>
  <si>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</si>
  <si>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</si>
  <si>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</si>
  <si>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</si>
  <si>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</si>
  <si>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</si>
  <si>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</si>
  <si>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</si>
  <si>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</si>
  <si>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</si>
  <si>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</si>
  <si>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</si>
  <si>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</si>
  <si>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</si>
  <si>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</si>
  <si>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</si>
  <si>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</si>
  <si>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</si>
  <si>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</si>
  <si>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</si>
  <si>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</si>
  <si>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</si>
  <si>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</si>
  <si>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</si>
  <si>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</si>
  <si>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</si>
  <si>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</si>
  <si>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</si>
  <si>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</si>
  <si>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</si>
  <si>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</si>
  <si>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</si>
  <si>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</si>
  <si>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</si>
  <si>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</si>
  <si>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</si>
  <si>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</si>
  <si>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</si>
  <si>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</si>
  <si>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</si>
  <si>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</si>
  <si>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</si>
  <si>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</si>
  <si>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</si>
  <si>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</si>
  <si>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</si>
  <si>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</si>
  <si>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</si>
  <si>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</si>
  <si>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</si>
  <si>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</si>
  <si>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</si>
  <si>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</si>
  <si>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</si>
  <si>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</si>
  <si>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</si>
  <si>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</si>
  <si>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</si>
  <si>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</si>
  <si>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</si>
  <si>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</si>
  <si>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</si>
  <si>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</si>
  <si>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</si>
  <si>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</si>
  <si>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</si>
  <si>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</si>
  <si>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</si>
  <si>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</si>
  <si>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</si>
  <si>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</si>
  <si>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</si>
  <si>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</si>
  <si>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</si>
  <si>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</si>
  <si>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</si>
  <si>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</si>
  <si>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</si>
  <si>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</si>
  <si>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</si>
  <si>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</si>
  <si>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</si>
  <si>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</si>
  <si>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</si>
  <si>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</si>
  <si>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</si>
  <si>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</si>
  <si>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</si>
  <si>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</si>
  <si>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</si>
  <si>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</si>
  <si>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</si>
  <si>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</si>
  <si>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</si>
  <si>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</si>
  <si>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</si>
  <si>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</si>
  <si>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</si>
  <si>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</si>
  <si>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</si>
  <si>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</si>
  <si>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</si>
  <si>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</si>
  <si>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</si>
  <si>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</si>
  <si>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</si>
  <si>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</si>
  <si>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</si>
  <si>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</si>
  <si>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</si>
  <si>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</si>
  <si>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</si>
  <si>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</si>
  <si>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</si>
  <si>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</si>
  <si>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</si>
  <si>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</si>
  <si>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</si>
  <si>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</si>
  <si>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</si>
  <si>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</si>
  <si>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</si>
  <si>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</si>
  <si>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</si>
  <si>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</si>
  <si>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</si>
  <si>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</si>
  <si>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</si>
  <si>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</si>
  <si>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</si>
  <si>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</si>
  <si>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</si>
  <si>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</si>
  <si>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</si>
  <si>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</si>
  <si>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</si>
  <si>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</si>
  <si>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</si>
  <si>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</si>
  <si>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</si>
  <si>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</si>
  <si>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</si>
  <si>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</si>
  <si>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</si>
  <si>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</si>
  <si>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</si>
  <si>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</si>
  <si>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</si>
  <si>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</si>
  <si>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</si>
  <si>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</si>
  <si>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</si>
  <si>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</si>
  <si>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</si>
  <si>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</si>
  <si>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</si>
  <si>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</si>
  <si>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</si>
  <si>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</si>
  <si>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</si>
  <si>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</si>
  <si>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</si>
  <si>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</si>
  <si>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</si>
  <si>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</si>
  <si>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</si>
  <si>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</si>
  <si>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</si>
  <si>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</si>
  <si>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</si>
  <si>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</si>
  <si>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</si>
  <si>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</si>
  <si>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</si>
  <si>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</si>
  <si>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</si>
  <si>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</si>
  <si>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</si>
  <si>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</si>
  <si>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</si>
  <si>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</si>
  <si>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</si>
  <si>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</si>
  <si>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</si>
  <si>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</si>
  <si>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</si>
  <si>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</si>
  <si>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</si>
  <si>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</si>
  <si>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</si>
  <si>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</si>
  <si>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</si>
  <si>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</si>
  <si>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</si>
  <si>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</si>
  <si>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</si>
  <si>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</si>
  <si>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</si>
  <si>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</si>
  <si>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</si>
  <si>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</si>
  <si>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</si>
  <si>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</si>
  <si>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</si>
  <si>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</si>
  <si>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</si>
  <si>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</si>
  <si>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</si>
  <si>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</si>
  <si>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</si>
  <si>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</si>
  <si>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</si>
  <si>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</si>
  <si>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</si>
  <si>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</si>
  <si>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</si>
  <si>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</si>
  <si>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</si>
  <si>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</si>
  <si>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</si>
  <si>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</si>
  <si>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</si>
  <si>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</si>
  <si>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</si>
  <si>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</si>
  <si>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</si>
  <si>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</si>
  <si>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</si>
  <si>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</si>
  <si>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</si>
  <si>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</si>
  <si>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</si>
  <si>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</si>
  <si>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</si>
  <si>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</si>
  <si>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</si>
  <si>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</si>
  <si>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</si>
  <si>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</si>
  <si>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</si>
  <si>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</si>
  <si>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</si>
  <si>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</si>
  <si>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</si>
  <si>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</si>
  <si>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</si>
  <si>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</si>
  <si>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</si>
  <si>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</si>
  <si>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</si>
  <si>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</si>
  <si>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</si>
  <si>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</si>
  <si>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</si>
  <si>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</si>
  <si>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</si>
  <si>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</si>
  <si>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</si>
  <si>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</si>
  <si>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</si>
  <si>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</si>
  <si>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</si>
  <si>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</si>
  <si>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</si>
  <si>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</si>
  <si>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</si>
  <si>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</si>
  <si>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</si>
  <si>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</si>
  <si>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</si>
  <si>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</si>
  <si>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</si>
  <si>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</si>
  <si>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</si>
  <si>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</si>
  <si>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</si>
  <si>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</si>
  <si>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</si>
  <si>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</si>
  <si>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</si>
  <si>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</si>
  <si>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</si>
  <si>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</si>
  <si>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</si>
  <si>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</si>
  <si>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</si>
  <si>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</si>
  <si>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</si>
  <si>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</si>
  <si>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</si>
  <si>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</si>
  <si>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</si>
  <si>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</si>
  <si>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</si>
  <si>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</si>
  <si>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</si>
  <si>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</si>
  <si>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</si>
  <si>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</si>
  <si>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</si>
  <si>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</si>
  <si>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</si>
  <si>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</si>
  <si>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</si>
  <si>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</si>
  <si>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</si>
  <si>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</si>
  <si>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</si>
  <si>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</si>
  <si>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</si>
  <si>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</si>
  <si>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</si>
  <si>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</si>
  <si>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</si>
  <si>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</si>
  <si>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</si>
  <si>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</si>
  <si>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</si>
  <si>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</si>
  <si>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</si>
  <si>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</si>
  <si>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</si>
  <si>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</si>
  <si>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</si>
  <si>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</si>
  <si>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</si>
  <si>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</si>
  <si>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</si>
  <si>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</si>
  <si>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</si>
  <si>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</si>
  <si>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</si>
  <si>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</si>
  <si>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</si>
  <si>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</si>
  <si>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</si>
  <si>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</si>
  <si>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</si>
  <si>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</si>
  <si>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</si>
  <si>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</si>
  <si>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</si>
  <si>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</si>
  <si>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</si>
  <si>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</si>
  <si>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</si>
  <si>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</si>
  <si>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</si>
  <si>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</si>
  <si>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</si>
  <si>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</si>
  <si>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</si>
  <si>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</si>
  <si>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</si>
  <si>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</si>
  <si>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</si>
  <si>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</si>
  <si>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</si>
  <si>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</si>
  <si>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</si>
  <si>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</si>
  <si>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</si>
  <si>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</si>
  <si>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</si>
  <si>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</si>
  <si>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</si>
  <si>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</si>
  <si>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</si>
  <si>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</si>
  <si>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</si>
  <si>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</si>
  <si>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</si>
  <si>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</si>
  <si>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</si>
  <si>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</si>
  <si>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</si>
  <si>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</si>
  <si>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</si>
  <si>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</si>
  <si>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</si>
  <si>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</si>
  <si>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</si>
  <si>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</si>
  <si>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</si>
  <si>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</si>
  <si>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</si>
  <si>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</si>
  <si>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</si>
  <si>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</si>
  <si>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</si>
  <si>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</si>
  <si>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</si>
  <si>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</si>
  <si>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</si>
  <si>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</si>
  <si>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</si>
  <si>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</si>
  <si>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</si>
  <si>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</si>
  <si>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</si>
  <si>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</si>
  <si>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</si>
  <si>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</si>
  <si>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</si>
  <si>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</si>
  <si>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</si>
  <si>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</si>
  <si>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</si>
  <si>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</si>
  <si>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</si>
  <si>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</si>
  <si>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</si>
  <si>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</si>
  <si>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</si>
  <si>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</si>
  <si>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</si>
  <si>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</si>
  <si>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</si>
  <si>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</si>
  <si>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</si>
  <si>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</si>
  <si>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</si>
  <si>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</si>
  <si>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</si>
  <si>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</si>
  <si>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</si>
  <si>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</si>
  <si>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</si>
  <si>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</si>
  <si>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</si>
  <si>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</si>
  <si>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</si>
  <si>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</si>
  <si>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</si>
  <si>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</si>
  <si>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</si>
  <si>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</si>
  <si>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</si>
  <si>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</si>
  <si>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</si>
  <si>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</si>
  <si>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</si>
  <si>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</si>
  <si>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</si>
  <si>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</si>
  <si>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</si>
  <si>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</si>
  <si>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</si>
  <si>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</si>
  <si>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</si>
  <si>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</si>
  <si>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</si>
  <si>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</si>
  <si>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</si>
  <si>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</si>
  <si>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</si>
  <si>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</si>
  <si>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</si>
  <si>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</si>
  <si>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</si>
  <si>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</si>
  <si>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</si>
  <si>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</si>
  <si>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</si>
  <si>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</si>
  <si>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</si>
  <si>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</si>
  <si>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</si>
  <si>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</si>
  <si>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</si>
  <si>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</si>
  <si>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</si>
  <si>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</si>
  <si>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</si>
  <si>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</si>
  <si>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</si>
  <si>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</si>
  <si>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</si>
  <si>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</si>
  <si>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</si>
  <si>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</si>
  <si>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</si>
  <si>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</si>
  <si>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</si>
  <si>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</si>
  <si>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</si>
  <si>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</si>
  <si>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</si>
  <si>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</si>
  <si>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</si>
  <si>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</si>
  <si>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</si>
  <si>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</si>
  <si>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</si>
  <si>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</si>
  <si>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</si>
  <si>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</si>
  <si>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</si>
  <si>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</si>
  <si>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</si>
  <si>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</si>
  <si>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</si>
  <si>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</si>
  <si>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</si>
  <si>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</si>
  <si>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</si>
  <si>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</si>
  <si>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</si>
  <si>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</si>
  <si>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</si>
  <si>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</si>
  <si>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</si>
  <si>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</si>
  <si>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</si>
  <si>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</si>
  <si>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</si>
  <si>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</si>
  <si>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</si>
  <si>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</si>
  <si>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</si>
  <si>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</si>
  <si>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</si>
  <si>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</si>
  <si>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</si>
  <si>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</si>
  <si>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</si>
  <si>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</si>
  <si>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</si>
  <si>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</si>
  <si>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</si>
  <si>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</si>
  <si>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</si>
  <si>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</si>
  <si>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</si>
  <si>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</si>
  <si>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</si>
  <si>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</si>
  <si>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</si>
  <si>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</si>
  <si>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</si>
  <si>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</si>
  <si>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</si>
  <si>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</si>
  <si>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</si>
  <si>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</si>
  <si>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</si>
  <si>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</si>
  <si>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</si>
  <si>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</si>
  <si>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</si>
  <si>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</si>
  <si>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</si>
  <si>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</si>
  <si>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</si>
  <si>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</si>
  <si>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</si>
  <si>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</si>
  <si>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</si>
  <si>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</si>
  <si>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</si>
  <si>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</si>
  <si>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</si>
  <si>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</si>
  <si>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</si>
  <si>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</si>
  <si>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</si>
  <si>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</si>
  <si>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</si>
  <si>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</si>
  <si>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</si>
  <si>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</si>
  <si>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</si>
  <si>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</si>
  <si>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</si>
  <si>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</si>
  <si>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</si>
  <si>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</si>
  <si>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</si>
  <si>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</si>
  <si>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</si>
  <si>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</si>
  <si>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</si>
  <si>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</si>
  <si>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</si>
  <si>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</si>
  <si>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</si>
  <si>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</si>
  <si>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</si>
  <si>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</si>
  <si>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</si>
  <si>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</si>
  <si>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</si>
  <si>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</si>
  <si>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</si>
  <si>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</si>
  <si>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</si>
  <si>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</si>
  <si>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</si>
  <si>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</si>
  <si>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</si>
  <si>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</si>
  <si>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</si>
  <si>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</si>
  <si>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</si>
  <si>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</si>
  <si>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</si>
  <si>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</si>
  <si>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</si>
  <si>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</si>
  <si>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</si>
  <si>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</si>
  <si>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</si>
  <si>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</si>
  <si>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</si>
  <si>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</si>
  <si>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</si>
  <si>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</si>
  <si>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</si>
  <si>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</si>
  <si>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</si>
  <si>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</si>
  <si>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</si>
  <si>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</si>
  <si>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</si>
  <si>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</si>
  <si>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</si>
  <si>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</si>
  <si>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</si>
  <si>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</si>
  <si>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</si>
  <si>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</si>
  <si>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</si>
  <si>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</si>
  <si>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</si>
  <si>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</si>
  <si>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</si>
  <si>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</si>
  <si>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</si>
  <si>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</si>
  <si>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</si>
  <si>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</si>
  <si>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</si>
  <si>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</si>
  <si>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</si>
  <si>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</si>
  <si>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</si>
  <si>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</si>
  <si>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</si>
  <si>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</si>
  <si>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</si>
  <si>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</si>
  <si>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</si>
  <si>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</si>
  <si>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</si>
  <si>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</si>
  <si>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</si>
  <si>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</si>
  <si>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</si>
  <si>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</si>
  <si>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</si>
  <si>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</si>
  <si>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</si>
  <si>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</si>
  <si>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</si>
  <si>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</si>
  <si>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</si>
  <si>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</si>
  <si>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</si>
  <si>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</si>
  <si>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</si>
  <si>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</si>
  <si>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</si>
  <si>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</si>
  <si>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</si>
  <si>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</si>
  <si>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</si>
  <si>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</si>
  <si>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</si>
  <si>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</si>
  <si>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</si>
  <si>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</si>
  <si>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</si>
  <si>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</si>
  <si>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</si>
  <si>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</si>
  <si>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</si>
  <si>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</si>
  <si>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</si>
  <si>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</si>
  <si>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</si>
  <si>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</si>
  <si>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</si>
  <si>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</si>
  <si>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</si>
  <si>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</si>
  <si>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</si>
  <si>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</si>
  <si>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</si>
  <si>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</si>
  <si>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</si>
  <si>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</si>
  <si>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</si>
  <si>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</si>
  <si>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</si>
  <si>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</si>
  <si>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</si>
  <si>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</si>
  <si>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</si>
  <si>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</si>
  <si>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</si>
  <si>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</si>
  <si>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</si>
  <si>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</si>
  <si>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</si>
  <si>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</si>
  <si>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</si>
  <si>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</si>
  <si>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</si>
  <si>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</si>
  <si>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</si>
  <si>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</si>
  <si>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</si>
  <si>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</si>
  <si>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</si>
  <si>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</si>
  <si>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</si>
  <si>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</si>
  <si>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</si>
  <si>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</si>
  <si>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</si>
  <si>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</si>
  <si>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</si>
  <si>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</si>
  <si>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</si>
  <si>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</si>
  <si>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</si>
  <si>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</si>
  <si>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</si>
  <si>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</si>
  <si>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</si>
  <si>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</si>
  <si>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</si>
  <si>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</si>
  <si>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</si>
  <si>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</si>
  <si>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</si>
  <si>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</si>
  <si>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</si>
  <si>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</si>
  <si>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</si>
  <si>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</si>
  <si>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</si>
  <si>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</si>
  <si>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</si>
  <si>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</si>
  <si>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</si>
  <si>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</si>
  <si>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</si>
  <si>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</si>
  <si>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</si>
  <si>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</si>
  <si>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</si>
  <si>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</si>
  <si>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</si>
  <si>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</si>
  <si>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</si>
  <si>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</si>
  <si>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</si>
  <si>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</si>
  <si>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</si>
  <si>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</si>
  <si>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</si>
  <si>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</si>
  <si>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</si>
  <si>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</si>
  <si>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</si>
  <si>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</si>
  <si>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</si>
  <si>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</si>
  <si>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</si>
  <si>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</si>
  <si>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</si>
  <si>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</si>
  <si>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</si>
  <si>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</si>
  <si>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</si>
  <si>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</si>
  <si>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</si>
  <si>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</si>
  <si>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</si>
  <si>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</si>
  <si>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</si>
  <si>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</si>
  <si>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</si>
  <si>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</si>
  <si>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</si>
  <si>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</si>
  <si>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</si>
  <si>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</si>
  <si>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</si>
  <si>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</si>
  <si>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</si>
  <si>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</si>
  <si>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</si>
  <si>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</si>
  <si>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</si>
  <si>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</si>
  <si>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</si>
  <si>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</si>
  <si>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</si>
  <si>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</si>
  <si>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</si>
  <si>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</si>
  <si>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</si>
  <si>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</si>
  <si>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</si>
  <si>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</si>
  <si>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</si>
  <si>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</si>
  <si>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</si>
  <si>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</si>
  <si>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</si>
  <si>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</si>
  <si>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</si>
  <si>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</si>
  <si>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</si>
  <si>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</si>
  <si>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</si>
  <si>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</si>
  <si>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</si>
  <si>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</si>
  <si>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</si>
  <si>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</si>
  <si>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</si>
  <si>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</si>
  <si>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</si>
  <si>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</si>
  <si>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</si>
  <si>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</si>
  <si>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</si>
  <si>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</si>
  <si>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</si>
  <si>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</si>
  <si>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</si>
  <si>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</si>
  <si>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</si>
  <si>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</si>
  <si>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</si>
  <si>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</si>
  <si>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</si>
  <si>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</si>
  <si>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</si>
  <si>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</si>
  <si>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</si>
  <si>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</si>
  <si>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</si>
  <si>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</si>
  <si>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</si>
  <si>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</si>
  <si>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</si>
  <si>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</si>
  <si>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</si>
  <si>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</si>
  <si>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</si>
  <si>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</si>
  <si>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</si>
  <si>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</si>
  <si>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</si>
  <si>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</si>
  <si>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</si>
  <si>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</si>
  <si>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</si>
  <si>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</si>
  <si>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</si>
  <si>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</si>
  <si>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</si>
  <si>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</si>
  <si>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</si>
  <si>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</si>
  <si>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</si>
  <si>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</si>
  <si>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</si>
  <si>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</si>
  <si>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</si>
  <si>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</si>
  <si>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</si>
  <si>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</si>
  <si>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</si>
  <si>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</si>
  <si>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</si>
  <si>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</si>
  <si>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</si>
  <si>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</si>
  <si>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</si>
  <si>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</si>
  <si>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</si>
  <si>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</si>
  <si>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</si>
  <si>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</si>
  <si>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</si>
  <si>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</si>
  <si>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</si>
  <si>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</si>
  <si>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</si>
  <si>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</si>
  <si>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</si>
  <si>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</si>
  <si>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</si>
  <si>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</si>
  <si>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</si>
  <si>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</si>
  <si>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</si>
  <si>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</si>
  <si>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</si>
  <si>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</si>
  <si>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</si>
  <si>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</si>
  <si>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</si>
  <si>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</si>
  <si>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</si>
  <si>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</si>
  <si>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</si>
  <si>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</si>
  <si>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</si>
  <si>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</si>
  <si>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</si>
  <si>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</si>
  <si>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</si>
  <si>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</si>
  <si>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</si>
  <si>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</si>
  <si>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</si>
  <si>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</si>
  <si>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</si>
  <si>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</si>
  <si>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</si>
  <si>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</si>
  <si>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</si>
  <si>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</si>
  <si>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</si>
  <si>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</si>
  <si>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</si>
  <si>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</si>
  <si>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</si>
  <si>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</si>
  <si>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</si>
  <si>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</si>
  <si>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</si>
  <si>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</si>
  <si>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</si>
  <si>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</si>
  <si>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</si>
  <si>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</si>
  <si>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</si>
  <si>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</si>
  <si>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</si>
  <si>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</si>
  <si>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</si>
  <si>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</si>
  <si>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</si>
  <si>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</si>
  <si>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</si>
  <si>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</si>
  <si>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</si>
  <si>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</si>
  <si>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</si>
  <si>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</si>
  <si>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</si>
  <si>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</si>
  <si>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</si>
  <si>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</si>
  <si>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</si>
  <si>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</si>
  <si>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</si>
  <si>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</si>
  <si>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</si>
  <si>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</si>
  <si>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</si>
  <si>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</si>
  <si>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</si>
  <si>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</si>
  <si>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</si>
  <si>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</si>
  <si>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</si>
  <si>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</si>
  <si>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</si>
  <si>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</si>
  <si>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</si>
  <si>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</si>
  <si>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</si>
  <si>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</si>
  <si>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</si>
  <si>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</si>
  <si>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</si>
  <si>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</si>
  <si>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</si>
  <si>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</si>
  <si>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</si>
  <si>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</si>
  <si>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</si>
  <si>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</si>
  <si>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</si>
  <si>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</si>
  <si>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</si>
  <si>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</si>
  <si>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</si>
  <si>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</si>
  <si>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</si>
  <si>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</si>
  <si>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</si>
  <si>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</si>
  <si>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</si>
  <si>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</si>
  <si>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</si>
  <si>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</si>
  <si>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</si>
  <si>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</si>
  <si>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</si>
  <si>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</si>
  <si>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</si>
  <si>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</si>
  <si>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</si>
  <si>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</si>
  <si>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</si>
  <si>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</si>
  <si>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</si>
  <si>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</si>
  <si>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</si>
  <si>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</si>
  <si>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</si>
  <si>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</si>
  <si>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</si>
  <si>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</si>
  <si>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</si>
  <si>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</si>
  <si>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</si>
  <si>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</si>
  <si>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</si>
  <si>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</si>
  <si>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</si>
  <si>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</si>
  <si>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</si>
  <si>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</si>
  <si>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</si>
  <si>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</si>
  <si>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</si>
  <si>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</si>
  <si>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</si>
  <si>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</si>
  <si>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</si>
  <si>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</si>
  <si>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</si>
  <si>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</si>
  <si>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</si>
  <si>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</si>
  <si>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</si>
  <si>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</si>
  <si>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</si>
  <si>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</si>
  <si>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</si>
  <si>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</si>
  <si>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</si>
  <si>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</si>
  <si>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</si>
  <si>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</si>
  <si>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</si>
  <si>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</si>
  <si>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</si>
  <si>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</si>
  <si>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</si>
  <si>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</si>
  <si>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</si>
  <si>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</si>
  <si>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</si>
  <si>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</si>
  <si>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</si>
  <si>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</si>
  <si>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</si>
  <si>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</si>
  <si>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</si>
  <si>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</si>
  <si>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</si>
  <si>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</si>
  <si>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</si>
  <si>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</si>
  <si>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</si>
  <si>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</si>
  <si>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</si>
  <si>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</si>
  <si>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</si>
  <si>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</si>
  <si>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</si>
  <si>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</si>
  <si>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</si>
  <si>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</si>
  <si>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</si>
  <si>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</si>
  <si>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</si>
  <si>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</si>
  <si>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</si>
  <si>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</si>
  <si>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</si>
  <si>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</si>
  <si>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</si>
  <si>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</si>
  <si>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</si>
  <si>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</si>
  <si>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</si>
  <si>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</si>
  <si>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</si>
  <si>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</si>
  <si>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</si>
  <si>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</si>
  <si>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</si>
  <si>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</si>
  <si>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</si>
  <si>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</si>
  <si>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</si>
  <si>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</si>
  <si>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</si>
  <si>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</si>
  <si>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</si>
  <si>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</si>
  <si>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</si>
  <si>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</si>
  <si>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</si>
  <si>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</si>
  <si>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</si>
  <si>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</si>
  <si>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</si>
  <si>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</si>
  <si>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</si>
  <si>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</si>
  <si>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</si>
  <si>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</si>
  <si>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</si>
  <si>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</si>
  <si>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</si>
  <si>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</si>
  <si>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</si>
  <si>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</si>
  <si>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</si>
  <si>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</si>
  <si>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</si>
  <si>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</si>
  <si>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</si>
  <si>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</si>
  <si>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</si>
  <si>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</si>
  <si>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</si>
  <si>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</si>
  <si>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</si>
  <si>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</si>
  <si>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</si>
  <si>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</si>
  <si>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</si>
  <si>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</si>
  <si>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</si>
  <si>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</si>
  <si>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</si>
  <si>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</si>
  <si>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</si>
  <si>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</si>
  <si>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</si>
  <si>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</si>
  <si>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</si>
  <si>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</si>
  <si>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</si>
  <si>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</si>
  <si>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</si>
  <si>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</si>
  <si>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</si>
  <si>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</si>
  <si>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</si>
  <si>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</si>
  <si>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</si>
  <si>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</si>
  <si>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</si>
  <si>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</si>
  <si>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</si>
  <si>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</si>
  <si>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</si>
  <si>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</si>
  <si>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</si>
  <si>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</si>
  <si>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</si>
  <si>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</si>
  <si>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</si>
  <si>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</si>
  <si>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</si>
  <si>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</si>
  <si>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</si>
  <si>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</si>
  <si>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</si>
  <si>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</si>
  <si>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</si>
  <si>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</si>
  <si>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</si>
  <si>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</si>
  <si>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</si>
  <si>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</si>
  <si>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</si>
  <si>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</si>
  <si>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</si>
  <si>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</si>
  <si>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</si>
  <si>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</si>
  <si>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</si>
  <si>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</si>
  <si>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</si>
  <si>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</si>
  <si>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</si>
  <si>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</si>
  <si>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</si>
  <si>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</si>
  <si>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</si>
  <si>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</si>
  <si>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</si>
  <si>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</si>
  <si>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</si>
  <si>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</si>
  <si>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</si>
  <si>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</si>
  <si>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</si>
  <si>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</si>
  <si>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</si>
  <si>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</si>
  <si>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</si>
  <si>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</si>
  <si>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</si>
  <si>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</si>
  <si>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</si>
  <si>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</si>
  <si>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</si>
  <si>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</si>
  <si>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</si>
  <si>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</si>
  <si>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</si>
  <si>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</si>
  <si>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</si>
  <si>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</si>
  <si>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</si>
  <si>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</si>
  <si>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</si>
  <si>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</si>
  <si>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</si>
  <si>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</si>
  <si>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</si>
  <si>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</si>
  <si>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</si>
  <si>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</si>
  <si>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</si>
  <si>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</si>
  <si>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</si>
  <si>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</si>
  <si>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</si>
  <si>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</si>
  <si>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</si>
  <si>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</si>
  <si>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</si>
  <si>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</si>
  <si>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</si>
  <si>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</si>
  <si>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</si>
  <si>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</si>
  <si>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</si>
  <si>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</si>
  <si>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</si>
  <si>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</si>
  <si>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</si>
  <si>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</si>
  <si>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</si>
  <si>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</si>
  <si>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</si>
  <si>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</si>
  <si>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</si>
  <si>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</si>
  <si>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</si>
  <si>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</si>
  <si>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</si>
  <si>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</si>
  <si>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</si>
  <si>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</si>
  <si>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</si>
  <si>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</si>
  <si>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</si>
  <si>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</si>
  <si>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</si>
  <si>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</si>
  <si>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</si>
  <si>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</si>
  <si>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</si>
  <si>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</si>
  <si>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</si>
  <si>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</si>
  <si>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</si>
  <si>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</si>
  <si>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</si>
  <si>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</si>
  <si>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</si>
  <si>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</si>
  <si>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</si>
  <si>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</si>
  <si>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</si>
  <si>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</si>
  <si>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</si>
  <si>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</si>
  <si>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</si>
  <si>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</si>
  <si>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</si>
  <si>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</si>
  <si>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</si>
  <si>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</si>
  <si>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</si>
  <si>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</si>
  <si>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</si>
  <si>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</si>
  <si>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</si>
  <si>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</si>
  <si>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</si>
  <si>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</si>
  <si>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</si>
  <si>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</si>
  <si>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</si>
  <si>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</si>
  <si>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</si>
  <si>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</si>
  <si>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</si>
  <si>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</si>
  <si>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</si>
  <si>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</si>
  <si>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</si>
  <si>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</si>
  <si>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</si>
  <si>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</si>
  <si>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</si>
  <si>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</si>
  <si>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</si>
  <si>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</si>
  <si>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</si>
  <si>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</si>
  <si>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</si>
  <si>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</si>
  <si>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</si>
  <si>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</si>
  <si>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</si>
  <si>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</si>
  <si>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</si>
  <si>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</si>
  <si>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</si>
  <si>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</si>
  <si>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</si>
  <si>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</si>
  <si>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</si>
  <si>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</si>
  <si>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</si>
  <si>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</si>
  <si>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</si>
  <si>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</si>
  <si>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</si>
  <si>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</si>
  <si>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</si>
  <si>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</si>
  <si>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</si>
  <si>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</si>
  <si>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</si>
  <si>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</si>
  <si>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</si>
  <si>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</si>
  <si>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</si>
  <si>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</si>
  <si>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</si>
  <si>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</si>
  <si>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</si>
  <si>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</si>
  <si>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</si>
  <si>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</si>
  <si>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</si>
  <si>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</si>
  <si>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</si>
  <si>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</si>
  <si>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</si>
  <si>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</si>
  <si>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</si>
  <si>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</si>
  <si>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</si>
  <si>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</si>
  <si>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</si>
  <si>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</si>
  <si>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</si>
  <si>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</si>
  <si>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</si>
  <si>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</si>
  <si>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</si>
  <si>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</si>
  <si>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</si>
  <si>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</si>
  <si>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</si>
  <si>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</si>
  <si>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</si>
  <si>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</si>
  <si>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</si>
  <si>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</si>
  <si>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</si>
  <si>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</si>
  <si>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</si>
  <si>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</si>
  <si>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</si>
  <si>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</si>
  <si>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</si>
  <si>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</si>
  <si>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</si>
  <si>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</si>
  <si>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</si>
  <si>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</si>
  <si>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</si>
  <si>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</si>
  <si>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</si>
  <si>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</si>
  <si>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</si>
  <si>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</si>
  <si>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</si>
  <si>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</si>
  <si>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</si>
  <si>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</si>
  <si>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</si>
  <si>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</si>
  <si>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</si>
  <si>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</si>
  <si>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</si>
  <si>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</si>
  <si>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</si>
  <si>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</si>
  <si>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</si>
  <si>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</si>
  <si>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</si>
  <si>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</si>
  <si>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</si>
  <si>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</si>
  <si>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</si>
  <si>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</si>
  <si>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</si>
  <si>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</si>
  <si>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</si>
  <si>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</si>
  <si>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</si>
  <si>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</si>
  <si>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</si>
  <si>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</si>
  <si>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</si>
  <si>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</si>
  <si>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</si>
  <si>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</si>
  <si>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</si>
  <si>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</si>
  <si>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</si>
  <si>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</si>
  <si>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</si>
  <si>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</si>
  <si>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</si>
  <si>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</si>
  <si>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</si>
  <si>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</si>
  <si>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</si>
  <si>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</si>
  <si>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</si>
  <si>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</si>
  <si>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</si>
  <si>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</si>
  <si>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</si>
  <si>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</si>
  <si>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</si>
  <si>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</si>
  <si>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</si>
  <si>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</si>
  <si>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</si>
  <si>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</si>
  <si>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</si>
  <si>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</si>
  <si>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</si>
  <si>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</si>
  <si>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</si>
  <si>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</si>
  <si>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</si>
  <si>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</si>
  <si>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</si>
  <si>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</si>
  <si>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</si>
  <si>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</si>
  <si>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</si>
  <si>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</si>
  <si>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</si>
  <si>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</si>
  <si>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</si>
  <si>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</si>
  <si>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</si>
  <si>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</si>
  <si>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</si>
  <si>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</si>
  <si>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</si>
  <si>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</si>
  <si>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</si>
  <si>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</si>
  <si>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</si>
  <si>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</si>
  <si>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</si>
  <si>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</si>
  <si>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</si>
  <si>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</si>
  <si>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</si>
  <si>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</si>
  <si>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</si>
  <si>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</si>
  <si>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</si>
  <si>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</si>
  <si>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</si>
  <si>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</si>
  <si>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</si>
  <si>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</si>
  <si>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</si>
  <si>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</si>
  <si>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</si>
  <si>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</si>
  <si>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</si>
  <si>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</si>
  <si>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</si>
  <si>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</si>
  <si>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</si>
  <si>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</si>
  <si>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</si>
  <si>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</si>
  <si>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</si>
  <si>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</si>
  <si>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</si>
  <si>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</si>
  <si>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</si>
  <si>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</si>
  <si>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</si>
  <si>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</si>
  <si>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</si>
  <si>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</si>
  <si>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</si>
  <si>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</si>
  <si>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</si>
  <si>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</si>
  <si>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</si>
  <si>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</si>
  <si>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</si>
  <si>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</si>
  <si>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</si>
  <si>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</si>
  <si>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</si>
  <si>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</si>
  <si>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</si>
  <si>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</si>
  <si>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</si>
  <si>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</si>
  <si>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</si>
  <si>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</si>
  <si>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</si>
  <si>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</si>
  <si>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</si>
  <si>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</si>
  <si>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</si>
  <si>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</si>
  <si>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</si>
  <si>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</si>
  <si>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</si>
  <si>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</si>
  <si>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</si>
  <si>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</si>
  <si>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</si>
  <si>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</si>
  <si>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</si>
  <si>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</si>
  <si>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</si>
  <si>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</si>
  <si>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</si>
  <si>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</si>
  <si>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</si>
  <si>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</si>
  <si>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</si>
  <si>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</si>
  <si>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</si>
  <si>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</si>
  <si>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</si>
  <si>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</si>
  <si>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</si>
  <si>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</si>
  <si>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</si>
  <si>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</si>
  <si>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</si>
  <si>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</si>
  <si>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</si>
  <si>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</si>
  <si>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</si>
  <si>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</si>
  <si>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</si>
  <si>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</si>
  <si>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</si>
  <si>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</si>
  <si>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</si>
  <si>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</si>
  <si>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</si>
  <si>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</si>
  <si>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</si>
  <si>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</si>
  <si>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</si>
  <si>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</si>
  <si>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</si>
  <si>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</si>
  <si>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</si>
  <si>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</si>
  <si>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</si>
  <si>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</si>
  <si>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</si>
  <si>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</si>
  <si>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</si>
  <si>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</si>
  <si>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</si>
  <si>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</si>
  <si>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</si>
  <si>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</si>
  <si>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</si>
  <si>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</si>
  <si>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</si>
  <si>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</si>
  <si>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</si>
  <si>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</si>
  <si>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</si>
  <si>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</si>
  <si>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</si>
  <si>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</si>
  <si>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</si>
  <si>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</si>
  <si>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</si>
  <si>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</si>
  <si>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</si>
  <si>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</si>
  <si>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</si>
  <si>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</si>
  <si>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</si>
  <si>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</si>
  <si>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</si>
  <si>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</si>
  <si>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</si>
  <si>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</si>
  <si>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</si>
  <si>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</si>
  <si>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</si>
  <si>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</si>
  <si>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</si>
  <si>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</si>
  <si>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</si>
  <si>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</si>
  <si>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</si>
  <si>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</si>
  <si>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</si>
  <si>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</si>
  <si>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</si>
  <si>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</si>
  <si>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</si>
  <si>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</si>
  <si>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</si>
  <si>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</si>
  <si>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</si>
  <si>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</si>
  <si>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</si>
  <si>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</si>
  <si>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</si>
  <si>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</si>
  <si>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</si>
  <si>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</si>
  <si>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</si>
  <si>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</si>
  <si>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</si>
  <si>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</si>
  <si>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</si>
  <si>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</si>
  <si>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</si>
  <si>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</si>
  <si>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</si>
  <si>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</si>
  <si>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</si>
  <si>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</si>
  <si>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</si>
  <si>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</si>
  <si>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</si>
  <si>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</si>
  <si>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</si>
  <si>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</si>
  <si>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</si>
  <si>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</si>
  <si>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</si>
  <si>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</si>
  <si>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</si>
  <si>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</si>
  <si>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</si>
  <si>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</si>
  <si>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</si>
  <si>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</si>
  <si>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</si>
  <si>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</si>
  <si>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</si>
  <si>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</si>
  <si>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</si>
  <si>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</si>
  <si>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</si>
  <si>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</si>
  <si>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</si>
  <si>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</si>
  <si>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</si>
  <si>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</si>
  <si>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</si>
  <si>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</si>
  <si>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</si>
  <si>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</si>
  <si>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</si>
  <si>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</si>
  <si>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</si>
  <si>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</si>
  <si>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</si>
  <si>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</si>
  <si>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</si>
  <si>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</si>
  <si>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</si>
  <si>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</si>
  <si>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</si>
  <si>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</si>
  <si>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</si>
  <si>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</si>
  <si>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</si>
  <si>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</si>
  <si>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</si>
  <si>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</si>
  <si>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</si>
  <si>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</si>
  <si>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</si>
  <si>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</si>
  <si>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</si>
  <si>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</si>
  <si>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</si>
  <si>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</si>
  <si>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</si>
  <si>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</si>
  <si>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</si>
  <si>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</si>
  <si>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</si>
  <si>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</si>
  <si>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</si>
  <si>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</si>
  <si>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</si>
  <si>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</si>
  <si>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</si>
  <si>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</si>
  <si>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</si>
  <si>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</si>
  <si>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</si>
  <si>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</si>
  <si>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</si>
  <si>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</si>
  <si>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</si>
  <si>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</si>
  <si>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</si>
  <si>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</si>
  <si>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</si>
  <si>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</si>
  <si>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</si>
  <si>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</si>
  <si>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</si>
  <si>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</si>
  <si>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</si>
  <si>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</si>
  <si>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</si>
  <si>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</si>
  <si>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</si>
  <si>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</si>
  <si>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</si>
  <si>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</si>
  <si>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</si>
  <si>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</si>
  <si>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</si>
  <si>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</si>
  <si>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</si>
  <si>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</si>
  <si>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</si>
  <si>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</si>
  <si>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</si>
  <si>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</si>
  <si>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</si>
  <si>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</si>
  <si>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</si>
  <si>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</si>
  <si>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</si>
  <si>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</si>
  <si>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</si>
  <si>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</si>
  <si>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</si>
  <si>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</si>
  <si>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</si>
  <si>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</si>
  <si>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</si>
  <si>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</si>
  <si>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</si>
  <si>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</si>
  <si>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</si>
  <si>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</si>
  <si>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</si>
  <si>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</si>
  <si>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</si>
  <si>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</si>
  <si>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</si>
  <si>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</si>
  <si>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</si>
  <si>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</si>
  <si>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</si>
  <si>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</si>
  <si>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</si>
  <si>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</si>
  <si>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</si>
  <si>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</si>
  <si>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</si>
  <si>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</si>
  <si>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</si>
  <si>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</si>
  <si>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</si>
  <si>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</si>
  <si>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</si>
  <si>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</si>
  <si>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</si>
  <si>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</si>
  <si>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</si>
  <si>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</si>
  <si>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</si>
  <si>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</si>
  <si>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</si>
  <si>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</si>
  <si>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</si>
  <si>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</si>
  <si>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</si>
  <si>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</si>
  <si>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</si>
  <si>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</si>
  <si>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</si>
  <si>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</si>
  <si>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</si>
  <si>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</si>
  <si>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</si>
  <si>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</si>
  <si>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</si>
  <si>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</si>
  <si>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</si>
  <si>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</si>
  <si>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</si>
  <si>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</si>
  <si>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</si>
  <si>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</si>
  <si>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</si>
  <si>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</si>
  <si>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</si>
  <si>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</si>
  <si>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</si>
  <si>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</si>
  <si>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</si>
  <si>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</si>
  <si>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</si>
  <si>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</si>
  <si>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</si>
  <si>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</si>
  <si>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</si>
  <si>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</si>
  <si>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</si>
  <si>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</si>
  <si>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</si>
  <si>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</si>
  <si>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</si>
  <si>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</si>
  <si>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</si>
  <si>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</si>
  <si>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</si>
  <si>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</si>
  <si>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</si>
  <si>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</si>
  <si>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</si>
  <si>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</si>
  <si>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</si>
  <si>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</si>
  <si>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</si>
  <si>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</si>
  <si>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</si>
  <si>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</si>
  <si>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</si>
  <si>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</si>
  <si>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</si>
  <si>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</si>
  <si>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</si>
  <si>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</si>
  <si>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</si>
  <si>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</si>
  <si>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</si>
  <si>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</si>
  <si>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</si>
  <si>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</si>
  <si>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</si>
  <si>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</si>
  <si>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</si>
  <si>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</si>
  <si>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</si>
  <si>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</si>
  <si>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</si>
  <si>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</si>
  <si>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</si>
  <si>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</si>
  <si>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</si>
  <si>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</si>
  <si>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</si>
  <si>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</si>
  <si>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</si>
  <si>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</si>
  <si>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</si>
  <si>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</si>
  <si>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</si>
  <si>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</si>
  <si>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</si>
  <si>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</si>
  <si>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</si>
  <si>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</si>
  <si>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</si>
  <si>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</si>
  <si>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</si>
  <si>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</si>
  <si>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</si>
  <si>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</si>
  <si>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</si>
  <si>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</si>
  <si>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</si>
  <si>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</si>
  <si>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</si>
  <si>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</si>
  <si>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</si>
  <si>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</si>
  <si>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</si>
  <si>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</si>
  <si>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</si>
  <si>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</si>
  <si>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</si>
  <si>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</si>
  <si>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</si>
  <si>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</si>
  <si>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</si>
  <si>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</si>
  <si>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</si>
  <si>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</si>
  <si>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</si>
  <si>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</si>
  <si>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</si>
  <si>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</si>
  <si>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</si>
  <si>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</si>
  <si>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</si>
  <si>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</si>
  <si>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</si>
  <si>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</si>
  <si>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</si>
  <si>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</si>
  <si>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</si>
  <si>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</si>
  <si>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</si>
  <si>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</si>
  <si>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</si>
  <si>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</si>
  <si>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</si>
  <si>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</si>
  <si>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</si>
  <si>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</si>
  <si>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</si>
  <si>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</si>
  <si>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</si>
  <si>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</si>
  <si>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</si>
  <si>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</si>
  <si>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</si>
  <si>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</si>
  <si>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</si>
  <si>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</si>
  <si>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</si>
  <si>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</si>
  <si>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</si>
  <si>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</si>
  <si>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</si>
  <si>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</si>
  <si>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</si>
  <si>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</si>
  <si>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</si>
  <si>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</si>
  <si>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</si>
  <si>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</si>
  <si>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</si>
  <si>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</si>
  <si>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</si>
  <si>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</si>
  <si>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</si>
  <si>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</si>
  <si>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</si>
  <si>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</si>
  <si>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</si>
  <si>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</si>
  <si>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</si>
  <si>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</si>
  <si>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</si>
  <si>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</si>
  <si>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</si>
  <si>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</si>
  <si>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</si>
  <si>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</si>
  <si>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</si>
  <si>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</si>
  <si>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</si>
  <si>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</si>
  <si>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</si>
  <si>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</si>
  <si>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</si>
  <si>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</si>
  <si>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</si>
  <si>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</si>
  <si>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</si>
  <si>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</si>
  <si>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</si>
  <si>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</si>
  <si>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</si>
  <si>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</si>
  <si>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</si>
  <si>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</si>
  <si>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</si>
  <si>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</si>
  <si>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</si>
  <si>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</si>
  <si>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</si>
  <si>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</si>
  <si>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</si>
  <si>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</si>
  <si>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</si>
  <si>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</si>
  <si>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</si>
  <si>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</si>
  <si>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</si>
  <si>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</si>
  <si>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</si>
  <si>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</si>
  <si>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</si>
  <si>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</si>
  <si>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</si>
  <si>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</si>
  <si>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</si>
  <si>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</si>
  <si>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</si>
  <si>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</si>
  <si>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</si>
  <si>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</si>
  <si>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</si>
  <si>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</si>
  <si>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</si>
  <si>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</si>
  <si>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</si>
  <si>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</si>
  <si>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</si>
  <si>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</si>
  <si>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</si>
  <si>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</si>
  <si>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</si>
  <si>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</si>
  <si>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</si>
  <si>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</si>
  <si>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</si>
  <si>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</si>
  <si>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</si>
  <si>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</si>
  <si>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</si>
  <si>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</si>
  <si>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</si>
  <si>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</si>
  <si>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</si>
  <si>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</si>
  <si>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</si>
  <si>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</si>
  <si>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</si>
  <si>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</si>
  <si>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</si>
  <si>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</si>
  <si>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</si>
  <si>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</si>
  <si>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</si>
  <si>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</si>
  <si>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</si>
  <si>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</si>
  <si>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</si>
  <si>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</si>
  <si>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</si>
  <si>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</si>
  <si>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</si>
  <si>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</si>
  <si>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</si>
  <si>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</si>
  <si>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</si>
  <si>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</si>
  <si>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</si>
  <si>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</si>
  <si>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</si>
  <si>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</si>
  <si>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</si>
  <si>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</si>
  <si>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</si>
  <si>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</si>
  <si>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</si>
  <si>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</si>
  <si>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</si>
  <si>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</si>
  <si>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</si>
  <si>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</si>
  <si>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</si>
  <si>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</si>
  <si>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</si>
  <si>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</si>
  <si>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</si>
  <si>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</si>
  <si>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</si>
  <si>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</si>
  <si>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</si>
  <si>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</si>
  <si>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</si>
  <si>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</si>
  <si>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</si>
  <si>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</si>
  <si>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</si>
  <si>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</si>
  <si>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</si>
  <si>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</si>
  <si>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</si>
  <si>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</si>
  <si>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</si>
  <si>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</si>
  <si>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</si>
  <si>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</si>
  <si>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</si>
  <si>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</si>
  <si>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</si>
  <si>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</si>
  <si>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</si>
  <si>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</si>
  <si>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</si>
  <si>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</si>
  <si>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</si>
  <si>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</si>
  <si>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</si>
  <si>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</si>
  <si>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</si>
  <si>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</si>
  <si>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</si>
  <si>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</si>
  <si>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</si>
  <si>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</si>
  <si>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</si>
  <si>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</si>
  <si>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</si>
  <si>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</si>
  <si>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</si>
  <si>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</si>
  <si>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</si>
  <si>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</si>
  <si>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</si>
  <si>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</si>
  <si>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</si>
  <si>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</si>
  <si>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</si>
  <si>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</si>
  <si>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</si>
  <si>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</si>
  <si>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</si>
  <si>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</si>
  <si>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</si>
  <si>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</si>
  <si>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</si>
  <si>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</si>
  <si>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</si>
  <si>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</si>
  <si>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</si>
  <si>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</si>
  <si>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</si>
  <si>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</si>
  <si>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</si>
  <si>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</si>
  <si>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</si>
  <si>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</si>
  <si>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</si>
  <si>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</si>
  <si>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</si>
  <si>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</si>
  <si>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</si>
  <si>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</si>
  <si>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</si>
  <si>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</si>
  <si>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</si>
  <si>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</si>
  <si>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</si>
  <si>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</si>
  <si>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</si>
  <si>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</si>
  <si>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</si>
  <si>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</si>
  <si>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</si>
  <si>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</si>
  <si>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</si>
  <si>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</si>
  <si>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</si>
  <si>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</si>
  <si>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</si>
  <si>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</si>
  <si>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</si>
  <si>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</si>
  <si>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</si>
  <si>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</si>
  <si>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</si>
  <si>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</si>
  <si>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</si>
  <si>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</si>
  <si>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</si>
  <si>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</si>
  <si>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</si>
  <si>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</si>
  <si>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</si>
  <si>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</si>
  <si>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</si>
  <si>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</si>
  <si>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</si>
  <si>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</si>
  <si>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</si>
  <si>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</si>
  <si>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</si>
  <si>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</si>
  <si>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</si>
  <si>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</si>
  <si>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</si>
  <si>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</si>
  <si>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</si>
  <si>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</si>
  <si>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</si>
  <si>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</si>
  <si>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</si>
  <si>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</si>
  <si>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</si>
  <si>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</si>
  <si>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</si>
  <si>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</si>
  <si>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</si>
  <si>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</si>
  <si>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</si>
  <si>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</si>
  <si>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</si>
  <si>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</si>
  <si>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</si>
  <si>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</si>
  <si>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</si>
  <si>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</si>
  <si>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</si>
  <si>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</si>
  <si>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</si>
  <si>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</si>
  <si>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</si>
  <si>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</si>
  <si>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</si>
  <si>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</si>
  <si>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</si>
  <si>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</si>
  <si>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</si>
  <si>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</si>
  <si>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</si>
  <si>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</si>
  <si>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</si>
  <si>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</si>
  <si>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</si>
  <si>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</si>
  <si>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</si>
  <si>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</si>
  <si>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</si>
  <si>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</si>
  <si>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</si>
  <si>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</si>
  <si>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</si>
  <si>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</si>
  <si>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</si>
  <si>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</si>
  <si>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</si>
  <si>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</si>
  <si>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</si>
  <si>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</si>
  <si>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</si>
  <si>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</si>
  <si>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</si>
  <si>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</si>
  <si>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</si>
  <si>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</si>
  <si>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</si>
  <si>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</si>
  <si>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</si>
  <si>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</si>
  <si>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</si>
  <si>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</si>
  <si>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</si>
  <si>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</si>
  <si>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</si>
  <si>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</si>
  <si>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</si>
  <si>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</si>
  <si>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</si>
  <si>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</si>
  <si>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</si>
  <si>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</si>
  <si>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</si>
  <si>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</si>
  <si>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</si>
  <si>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</si>
  <si>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</si>
  <si>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</si>
  <si>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</si>
  <si>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</si>
  <si>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</si>
  <si>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</si>
  <si>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</si>
  <si>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</si>
  <si>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</si>
  <si>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</si>
  <si>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</si>
  <si>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</si>
  <si>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</si>
  <si>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</si>
  <si>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</si>
  <si>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</si>
  <si>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</si>
  <si>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</si>
  <si>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</si>
  <si>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</si>
  <si>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</si>
  <si>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</si>
  <si>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</si>
  <si>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</si>
  <si>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</si>
  <si>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</si>
  <si>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</si>
  <si>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</si>
  <si>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</si>
  <si>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</si>
  <si>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</si>
  <si>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</si>
  <si>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</si>
  <si>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</si>
  <si>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</si>
  <si>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</si>
  <si>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</si>
  <si>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</si>
  <si>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</si>
  <si>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</si>
  <si>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</si>
  <si>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</si>
  <si>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</si>
  <si>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</si>
  <si>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</si>
  <si>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</si>
  <si>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</si>
  <si>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</si>
  <si>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</si>
  <si>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</si>
  <si>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</si>
  <si>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</si>
  <si>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</si>
  <si>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</si>
  <si>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</si>
  <si>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</si>
  <si>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</si>
  <si>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</si>
  <si>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</si>
  <si>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</si>
  <si>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</si>
  <si>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</si>
  <si>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</si>
  <si>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</si>
  <si>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</si>
  <si>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</si>
  <si>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</si>
  <si>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</si>
  <si>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</si>
  <si>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</si>
  <si>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</si>
  <si>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</si>
  <si>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</si>
  <si>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</si>
  <si>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</si>
  <si>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</si>
  <si>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</si>
  <si>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</si>
  <si>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</si>
  <si>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</si>
  <si>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</si>
  <si>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</si>
  <si>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</si>
  <si>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</si>
  <si>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</si>
  <si>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</si>
  <si>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</si>
  <si>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</si>
  <si>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</si>
  <si>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</si>
  <si>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</si>
  <si>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</si>
  <si>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</si>
  <si>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</si>
  <si>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</si>
  <si>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</si>
  <si>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</si>
  <si>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</si>
  <si>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</si>
  <si>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</si>
  <si>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</si>
  <si>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</si>
  <si>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</si>
  <si>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</si>
  <si>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</si>
  <si>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</si>
  <si>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</si>
  <si>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</si>
  <si>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</si>
  <si>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</si>
  <si>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</si>
  <si>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</si>
  <si>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</si>
  <si>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</si>
  <si>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</si>
  <si>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</si>
  <si>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</si>
  <si>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</si>
  <si>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</si>
  <si>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</si>
  <si>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</si>
  <si>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</si>
  <si>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</si>
  <si>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</si>
  <si>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</si>
  <si>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</si>
  <si>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</si>
  <si>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</si>
  <si>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</si>
  <si>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</si>
  <si>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</si>
  <si>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</si>
  <si>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</si>
  <si>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</si>
  <si>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</si>
  <si>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</si>
  <si>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</si>
  <si>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</si>
  <si>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</si>
  <si>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</si>
  <si>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</si>
  <si>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</si>
  <si>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</si>
  <si>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</si>
  <si>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</si>
  <si>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</si>
  <si>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</si>
  <si>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</si>
  <si>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</si>
  <si>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</si>
  <si>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</si>
  <si>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</si>
  <si>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</si>
  <si>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</si>
  <si>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</si>
  <si>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</si>
  <si>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</si>
  <si>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</si>
  <si>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</si>
  <si>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</si>
  <si>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</si>
  <si>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</si>
  <si>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</si>
  <si>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</si>
  <si>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</si>
  <si>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</si>
  <si>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</si>
  <si>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</si>
  <si>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</si>
  <si>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</si>
  <si>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</si>
  <si>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</si>
  <si>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</si>
  <si>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</si>
  <si>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</si>
  <si>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</si>
  <si>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</si>
  <si>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</si>
  <si>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</si>
  <si>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</si>
  <si>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</si>
  <si>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</si>
  <si>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</si>
  <si>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</si>
  <si>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</si>
  <si>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</si>
  <si>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</si>
  <si>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</si>
  <si>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</si>
  <si>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</si>
  <si>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</si>
  <si>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</si>
  <si>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</si>
  <si>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</si>
  <si>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</si>
  <si>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</si>
  <si>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</si>
  <si>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</si>
  <si>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</si>
  <si>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</si>
  <si>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</si>
  <si>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</si>
  <si>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</si>
  <si>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</si>
  <si>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</si>
  <si>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</si>
  <si>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</si>
  <si>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</si>
  <si>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</si>
  <si>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</si>
  <si>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</si>
  <si>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</si>
  <si>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</si>
  <si>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</si>
  <si>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</si>
  <si>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</si>
  <si>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</si>
  <si>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</si>
  <si>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</si>
  <si>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</si>
  <si>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</si>
  <si>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</si>
  <si>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</si>
  <si>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</si>
  <si>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</si>
  <si>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</si>
  <si>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</si>
  <si>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</si>
  <si>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</si>
  <si>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</si>
  <si>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</si>
  <si>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</si>
  <si>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</si>
  <si>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</si>
  <si>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</si>
  <si>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</si>
  <si>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</si>
  <si>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</si>
  <si>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</si>
  <si>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</si>
  <si>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</si>
  <si>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</si>
  <si>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</si>
  <si>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</si>
  <si>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</si>
  <si>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</si>
  <si>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</si>
  <si>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</si>
  <si>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</si>
  <si>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</si>
  <si>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</si>
  <si>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</si>
  <si>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</si>
  <si>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</si>
  <si>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</si>
  <si>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</si>
  <si>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</si>
  <si>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</si>
  <si>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</si>
  <si>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</si>
  <si>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</si>
  <si>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</si>
  <si>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</si>
  <si>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</si>
  <si>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</si>
  <si>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</si>
  <si>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</si>
  <si>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</si>
  <si>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</si>
  <si>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</si>
  <si>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</si>
  <si>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</si>
  <si>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</si>
  <si>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</si>
  <si>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</si>
  <si>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</si>
  <si>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</si>
  <si>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</si>
  <si>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</si>
  <si>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</si>
  <si>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</si>
  <si>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</si>
  <si>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</si>
  <si>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</si>
  <si>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</si>
  <si>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</si>
  <si>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</si>
  <si>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</si>
  <si>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</si>
  <si>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</si>
  <si>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</si>
  <si>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</si>
  <si>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</si>
  <si>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</si>
  <si>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</si>
  <si>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</si>
  <si>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</si>
  <si>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</si>
  <si>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</si>
  <si>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</si>
  <si>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</si>
  <si>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</si>
  <si>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</si>
  <si>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</si>
  <si>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</si>
  <si>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</si>
  <si>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</si>
  <si>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</si>
  <si>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</si>
  <si>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</si>
  <si>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</si>
  <si>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</si>
  <si>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</si>
  <si>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</si>
  <si>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</si>
  <si>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</si>
  <si>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</si>
  <si>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</si>
  <si>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</si>
  <si>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</si>
  <si>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</si>
  <si>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</si>
  <si>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</si>
  <si>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</si>
  <si>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</si>
  <si>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</si>
  <si>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</si>
  <si>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</si>
  <si>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</si>
  <si>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</si>
  <si>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</si>
  <si>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</si>
  <si>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</si>
  <si>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</si>
  <si>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</si>
  <si>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</si>
  <si>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</si>
  <si>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</si>
  <si>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</si>
  <si>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</si>
  <si>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</si>
  <si>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</si>
  <si>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</si>
  <si>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</si>
  <si>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</si>
  <si>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</si>
  <si>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</si>
  <si>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</si>
  <si>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</si>
  <si>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</si>
  <si>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</si>
  <si>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</si>
  <si>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</si>
  <si>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</si>
  <si>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</si>
  <si>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</si>
  <si>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</si>
  <si>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</si>
  <si>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</si>
  <si>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</si>
  <si>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</si>
  <si>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</si>
  <si>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</si>
  <si>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</si>
  <si>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</si>
  <si>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</si>
  <si>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</si>
  <si>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</si>
  <si>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</si>
  <si>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</si>
  <si>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</si>
  <si>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</si>
  <si>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</si>
  <si>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</si>
  <si>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</si>
  <si>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</si>
  <si>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</si>
  <si>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</si>
  <si>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</si>
  <si>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</si>
  <si>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</si>
  <si>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</si>
  <si>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</si>
  <si>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</si>
  <si>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</si>
  <si>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</si>
  <si>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</si>
  <si>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</si>
  <si>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</si>
  <si>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</si>
  <si>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</si>
  <si>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</si>
  <si>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</si>
  <si>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</si>
  <si>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</si>
  <si>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</si>
  <si>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</si>
  <si>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</si>
  <si>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</si>
  <si>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</si>
  <si>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</si>
  <si>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</si>
  <si>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</si>
  <si>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</si>
  <si>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</si>
  <si>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</si>
  <si>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</si>
  <si>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</si>
  <si>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</si>
  <si>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</si>
  <si>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</si>
  <si>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</si>
  <si>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</si>
  <si>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</si>
  <si>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</si>
  <si>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</si>
  <si>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</si>
  <si>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</si>
  <si>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</si>
  <si>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</si>
  <si>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</si>
  <si>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</si>
  <si>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</si>
  <si>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</si>
  <si>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</si>
  <si>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</si>
  <si>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</si>
  <si>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</si>
  <si>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</si>
  <si>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</si>
  <si>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</si>
  <si>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</si>
  <si>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</si>
  <si>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</si>
  <si>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</si>
  <si>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</si>
  <si>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</si>
  <si>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</si>
  <si>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</si>
  <si>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</si>
  <si>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</si>
  <si>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</si>
  <si>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</si>
  <si>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</si>
  <si>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</si>
  <si>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</si>
  <si>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</si>
  <si>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</si>
  <si>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</si>
  <si>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</si>
  <si>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</si>
  <si>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</si>
  <si>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</si>
  <si>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</si>
  <si>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</si>
  <si>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</si>
  <si>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</si>
  <si>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</si>
  <si>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</si>
  <si>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</si>
  <si>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</si>
  <si>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</si>
  <si>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</si>
  <si>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</si>
  <si>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</si>
  <si>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</si>
  <si>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</si>
  <si>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</si>
  <si>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</si>
  <si>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</si>
  <si>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</si>
  <si>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</si>
  <si>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</si>
  <si>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</si>
  <si>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</si>
  <si>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</si>
  <si>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</si>
  <si>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</si>
  <si>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</si>
  <si>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</si>
  <si>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</si>
  <si>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</si>
  <si>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</si>
  <si>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</si>
  <si>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</si>
  <si>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</si>
  <si>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</si>
  <si>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</si>
  <si>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</si>
  <si>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</si>
  <si>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</si>
  <si>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</si>
  <si>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</si>
  <si>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</si>
  <si>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</si>
  <si>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</si>
  <si>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</si>
  <si>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</si>
  <si>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</si>
  <si>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</si>
  <si>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</si>
  <si>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</si>
  <si>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</si>
  <si>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</si>
  <si>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</si>
  <si>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</si>
  <si>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</si>
  <si>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</si>
  <si>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</si>
  <si>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</si>
  <si>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</si>
  <si>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</si>
  <si>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</si>
  <si>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</si>
  <si>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</si>
  <si>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</si>
  <si>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</si>
  <si>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</si>
  <si>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</si>
  <si>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</si>
  <si>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</si>
  <si>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</si>
  <si>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</si>
  <si>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</si>
  <si>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</si>
  <si>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</si>
  <si>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</si>
  <si>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</si>
  <si>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</si>
  <si>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</si>
  <si>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</si>
  <si>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</si>
  <si>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</si>
  <si>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</si>
  <si>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</si>
  <si>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</si>
  <si>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</si>
  <si>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</si>
  <si>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</si>
  <si>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</si>
  <si>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</si>
  <si>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</si>
  <si>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</si>
  <si>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</si>
  <si>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</si>
  <si>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</si>
  <si>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</si>
  <si>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</si>
  <si>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</si>
  <si>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</si>
  <si>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</si>
  <si>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</si>
  <si>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</si>
  <si>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</si>
  <si>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</si>
  <si>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</si>
  <si>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</si>
  <si>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</si>
  <si>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</si>
  <si>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</si>
  <si>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</si>
  <si>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</si>
  <si>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</si>
  <si>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</si>
  <si>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</si>
  <si>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</si>
  <si>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</si>
  <si>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</si>
  <si>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</si>
  <si>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</si>
  <si>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</si>
  <si>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</si>
  <si>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</si>
  <si>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</si>
  <si>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</si>
  <si>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</si>
  <si>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</si>
  <si>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</si>
  <si>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</si>
  <si>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</si>
  <si>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</si>
  <si>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</si>
  <si>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</si>
  <si>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</si>
  <si>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</si>
  <si>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</si>
  <si>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</si>
  <si>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</si>
  <si>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</si>
  <si>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</si>
  <si>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</si>
  <si>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</si>
  <si>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</si>
  <si>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</si>
  <si>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</si>
  <si>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</si>
  <si>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</si>
  <si>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</si>
  <si>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</si>
  <si>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</si>
  <si>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</si>
  <si>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</si>
  <si>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</si>
  <si>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</si>
  <si>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</si>
  <si>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</si>
  <si>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</si>
  <si>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</si>
  <si>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</si>
  <si>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</si>
  <si>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</si>
  <si>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</si>
  <si>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</si>
  <si>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</si>
  <si>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</si>
  <si>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</si>
  <si>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</si>
  <si>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</si>
  <si>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</si>
  <si>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</si>
  <si>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</si>
  <si>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</si>
  <si>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</si>
  <si>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</si>
  <si>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</si>
  <si>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</si>
  <si>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</si>
  <si>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</si>
  <si>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</si>
  <si>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</si>
  <si>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</si>
  <si>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</si>
  <si>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</si>
  <si>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</si>
  <si>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</si>
  <si>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</si>
  <si>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</si>
  <si>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</si>
  <si>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</si>
  <si>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</si>
  <si>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</si>
  <si>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</si>
  <si>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</si>
  <si>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</si>
  <si>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</si>
  <si>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</si>
  <si>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</si>
  <si>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</si>
  <si>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</si>
  <si>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</si>
  <si>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</si>
  <si>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</si>
  <si>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</si>
  <si>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</si>
  <si>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</si>
  <si>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</si>
  <si>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</si>
  <si>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</si>
  <si>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</si>
  <si>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</si>
  <si>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</si>
  <si>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</si>
  <si>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</si>
  <si>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</si>
  <si>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</si>
  <si>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</si>
  <si>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</si>
  <si>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</si>
  <si>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</si>
  <si>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</si>
  <si>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</si>
  <si>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</si>
  <si>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</si>
  <si>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</si>
  <si>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</si>
  <si>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</si>
  <si>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</si>
  <si>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</si>
  <si>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</si>
  <si>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</si>
  <si>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</si>
  <si>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</si>
  <si>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</si>
  <si>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</si>
  <si>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</si>
  <si>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</si>
  <si>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</si>
  <si>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</si>
  <si>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</si>
  <si>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</si>
  <si>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</si>
  <si>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</si>
  <si>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</si>
  <si>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</si>
  <si>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</si>
  <si>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</si>
  <si>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</si>
  <si>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</si>
  <si>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</si>
  <si>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</si>
  <si>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</si>
  <si>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</si>
  <si>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</si>
  <si>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</si>
  <si>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</si>
  <si>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</si>
  <si>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</si>
  <si>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</si>
  <si>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</si>
  <si>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</si>
  <si>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</si>
  <si>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</si>
  <si>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</si>
  <si>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</si>
  <si>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</si>
  <si>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</si>
  <si>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</si>
  <si>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</si>
  <si>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</si>
  <si>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</si>
  <si>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</si>
  <si>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</si>
  <si>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</si>
  <si>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</si>
  <si>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</si>
  <si>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</si>
  <si>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</si>
  <si>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</si>
  <si>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</si>
  <si>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</si>
  <si>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</si>
  <si>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</si>
  <si>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</si>
  <si>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</si>
  <si>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</si>
  <si>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</si>
  <si>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</si>
  <si>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</si>
  <si>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</si>
  <si>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</si>
  <si>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</si>
  <si>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</si>
  <si>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</si>
  <si>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</si>
  <si>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</si>
  <si>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</si>
  <si>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</si>
  <si>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</si>
  <si>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</si>
  <si>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</si>
  <si>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</si>
  <si>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</si>
  <si>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</si>
  <si>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</si>
  <si>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</si>
  <si>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</si>
  <si>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</si>
  <si>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</si>
  <si>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</si>
  <si>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</si>
  <si>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</si>
  <si>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</si>
  <si>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</si>
  <si>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</si>
  <si>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</si>
  <si>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</si>
  <si>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</si>
  <si>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</si>
  <si>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</si>
  <si>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</si>
  <si>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</si>
  <si>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</si>
  <si>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</si>
  <si>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</si>
  <si>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</si>
  <si>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</si>
  <si>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</si>
  <si>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</si>
  <si>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</si>
  <si>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</si>
  <si>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</si>
  <si>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</si>
  <si>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</si>
  <si>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</si>
  <si>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</si>
  <si>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</si>
  <si>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</si>
  <si>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</si>
  <si>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</si>
  <si>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</si>
  <si>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</si>
  <si>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</si>
  <si>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</si>
  <si>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</si>
  <si>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</si>
  <si>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</si>
  <si>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</si>
  <si>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</si>
  <si>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</si>
  <si>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</si>
  <si>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</si>
  <si>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</si>
  <si>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</si>
  <si>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</si>
  <si>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</si>
  <si>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</si>
  <si>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</si>
  <si>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</si>
  <si>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</si>
  <si>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</si>
  <si>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</si>
  <si>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</si>
  <si>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</si>
  <si>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</si>
  <si>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</si>
  <si>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</si>
  <si>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</si>
  <si>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</si>
  <si>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</si>
  <si>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</si>
  <si>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</si>
  <si>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</si>
  <si>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</si>
  <si>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</si>
  <si>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</si>
  <si>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</si>
  <si>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</si>
  <si>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</si>
  <si>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</si>
  <si>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</si>
  <si>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</si>
  <si>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</si>
  <si>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</si>
  <si>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</si>
  <si>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</si>
  <si>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</si>
  <si>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</si>
  <si>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</si>
  <si>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</si>
  <si>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</si>
  <si>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</si>
  <si>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</si>
  <si>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</si>
  <si>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</si>
  <si>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</si>
  <si>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</si>
  <si>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</si>
  <si>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</si>
  <si>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</si>
  <si>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</si>
  <si>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</si>
  <si>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</si>
  <si>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</si>
  <si>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</si>
  <si>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</si>
  <si>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</si>
  <si>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</si>
  <si>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</si>
  <si>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</si>
  <si>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</si>
  <si>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</si>
  <si>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</si>
  <si>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</si>
  <si>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</si>
  <si>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</si>
  <si>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</si>
  <si>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</si>
  <si>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</si>
  <si>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</si>
  <si>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</si>
  <si>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</si>
  <si>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</si>
  <si>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</si>
  <si>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</si>
  <si>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</si>
  <si>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</si>
  <si>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</si>
  <si>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</si>
  <si>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</si>
  <si>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</si>
  <si>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</si>
  <si>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</si>
  <si>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</si>
  <si>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</si>
  <si>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</si>
  <si>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</si>
  <si>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</si>
  <si>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</si>
  <si>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</si>
  <si>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</si>
  <si>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</si>
  <si>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</si>
  <si>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</si>
  <si>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</si>
  <si>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</si>
  <si>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</si>
  <si>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</si>
  <si>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</si>
  <si>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</si>
  <si>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</si>
  <si>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</si>
  <si>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</si>
  <si>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</si>
  <si>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</si>
  <si>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</si>
  <si>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</si>
  <si>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</si>
  <si>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</si>
  <si>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</si>
  <si>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</si>
  <si>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</si>
  <si>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</si>
  <si>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</si>
  <si>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</si>
  <si>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</si>
  <si>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</si>
  <si>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</si>
  <si>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</si>
  <si>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</si>
  <si>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</si>
  <si>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</si>
  <si>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</si>
  <si>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</si>
  <si>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</si>
  <si>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</si>
  <si>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</si>
  <si>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</si>
  <si>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</si>
  <si>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</si>
  <si>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</si>
  <si>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</si>
  <si>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</si>
  <si>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</si>
  <si>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</si>
  <si>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</si>
  <si>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</si>
  <si>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</si>
  <si>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</si>
  <si>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</si>
  <si>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</si>
  <si>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</si>
  <si>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</si>
  <si>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</si>
  <si>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</si>
  <si>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</si>
  <si>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</si>
  <si>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</si>
  <si>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</si>
  <si>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</si>
  <si>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</si>
  <si>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</si>
  <si>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</si>
  <si>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</si>
  <si>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</si>
  <si>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</si>
  <si>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</si>
  <si>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</si>
  <si>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</si>
  <si>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</si>
  <si>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</si>
  <si>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</si>
  <si>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</si>
  <si>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</si>
  <si>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</si>
  <si>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</si>
  <si>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</si>
  <si>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</si>
  <si>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</si>
  <si>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</si>
  <si>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</si>
  <si>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</si>
  <si>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</si>
  <si>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</si>
  <si>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</si>
  <si>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</si>
  <si>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</si>
  <si>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</si>
  <si>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</si>
  <si>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</si>
  <si>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</si>
  <si>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</si>
  <si>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</si>
  <si>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</si>
  <si>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</si>
  <si>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</si>
  <si>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</si>
  <si>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</si>
  <si>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</si>
  <si>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</si>
  <si>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</si>
  <si>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</si>
  <si>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</si>
  <si>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</si>
  <si>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</si>
  <si>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</si>
  <si>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</si>
  <si>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</si>
  <si>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</si>
  <si>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</si>
  <si>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</si>
  <si>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</si>
  <si>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</si>
  <si>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</si>
  <si>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</si>
  <si>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</si>
  <si>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</si>
  <si>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</si>
  <si>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</si>
  <si>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</si>
  <si>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</si>
  <si>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</si>
  <si>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</si>
  <si>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</si>
  <si>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</si>
  <si>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</si>
  <si>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</si>
  <si>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</si>
  <si>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</si>
  <si>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</si>
  <si>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</si>
  <si>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</si>
  <si>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</si>
  <si>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</si>
  <si>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</si>
  <si>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</si>
  <si>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</si>
  <si>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</si>
  <si>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</si>
  <si>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</si>
  <si>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</si>
  <si>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</si>
  <si>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</si>
  <si>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</si>
  <si>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</si>
  <si>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</si>
  <si>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</si>
  <si>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</si>
  <si>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</si>
  <si>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</si>
  <si>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</si>
  <si>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</si>
  <si>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</si>
  <si>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</si>
  <si>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</si>
  <si>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</si>
  <si>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</si>
  <si>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</si>
  <si>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</si>
  <si>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</si>
  <si>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</si>
  <si>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</si>
  <si>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</si>
  <si>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</si>
  <si>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</si>
  <si>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</si>
  <si>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</si>
  <si>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</si>
  <si>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</si>
  <si>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</si>
  <si>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</si>
  <si>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</si>
  <si>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</si>
  <si>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</si>
  <si>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</si>
  <si>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</si>
  <si>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</si>
  <si>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</si>
  <si>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</si>
  <si>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</si>
  <si>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</si>
  <si>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</si>
  <si>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</si>
  <si>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</si>
  <si>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</si>
  <si>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</si>
  <si>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</si>
  <si>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</si>
  <si>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</si>
  <si>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</si>
  <si>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</si>
  <si>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</si>
  <si>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</si>
  <si>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</si>
  <si>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</si>
  <si>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</si>
  <si>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</si>
  <si>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</si>
  <si>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</si>
  <si>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</si>
  <si>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</si>
  <si>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</si>
  <si>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</si>
  <si>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</si>
  <si>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</si>
  <si>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</si>
  <si>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</si>
  <si>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</si>
  <si>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</si>
  <si>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</si>
  <si>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</si>
  <si>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</si>
  <si>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</si>
  <si>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</si>
  <si>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</si>
  <si>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</si>
  <si>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</si>
  <si>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</si>
  <si>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</si>
  <si>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</si>
  <si>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</si>
  <si>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</si>
  <si>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</si>
  <si>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</si>
  <si>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</si>
  <si>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</si>
  <si>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</si>
  <si>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</si>
  <si>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</si>
  <si>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</si>
  <si>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</si>
  <si>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</si>
  <si>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</si>
  <si>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</si>
  <si>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</si>
  <si>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</si>
  <si>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</si>
  <si>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</si>
  <si>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</si>
  <si>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</si>
  <si>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</si>
  <si>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</si>
  <si>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</si>
  <si>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</si>
  <si>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</si>
  <si>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</si>
  <si>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</si>
  <si>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</si>
  <si>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</si>
  <si>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</si>
  <si>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</si>
  <si>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</si>
  <si>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</si>
  <si>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</si>
  <si>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</si>
  <si>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</si>
  <si>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</si>
  <si>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</si>
  <si>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</si>
  <si>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</si>
  <si>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</si>
  <si>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</si>
  <si>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</si>
  <si>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</si>
  <si>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</si>
  <si>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</si>
  <si>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</si>
  <si>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</si>
  <si>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</si>
  <si>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</si>
  <si>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</si>
  <si>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</si>
  <si>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</si>
  <si>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</si>
  <si>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</si>
  <si>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</si>
  <si>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</si>
  <si>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</si>
  <si>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</si>
  <si>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</si>
  <si>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</si>
  <si>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</si>
  <si>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</si>
  <si>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</si>
  <si>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</si>
  <si>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</si>
  <si>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</si>
  <si>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</si>
  <si>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</si>
  <si>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</si>
  <si>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</si>
  <si>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</si>
  <si>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</si>
  <si>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</si>
  <si>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</si>
  <si>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</si>
  <si>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</si>
  <si>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</si>
  <si>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</si>
  <si>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</si>
  <si>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</si>
  <si>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</si>
  <si>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</si>
  <si>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</si>
  <si>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</si>
  <si>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</si>
  <si>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</si>
  <si>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</si>
  <si>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</si>
  <si>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</si>
  <si>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</si>
  <si>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</si>
  <si>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</si>
  <si>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</si>
  <si>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</si>
  <si>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</si>
  <si>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</si>
  <si>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</si>
  <si>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</si>
  <si>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</si>
  <si>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</si>
  <si>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</si>
  <si>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</si>
  <si>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</si>
  <si>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</si>
  <si>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</si>
  <si>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</si>
  <si>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</si>
  <si>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</si>
  <si>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</si>
  <si>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</si>
  <si>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</si>
  <si>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</si>
  <si>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</si>
  <si>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</si>
  <si>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</si>
  <si>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</si>
  <si>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</si>
  <si>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</si>
  <si>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</si>
  <si>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</si>
  <si>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</si>
  <si>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</si>
  <si>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</si>
  <si>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</si>
  <si>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</si>
  <si>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</si>
  <si>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</si>
  <si>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</si>
  <si>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</si>
  <si>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</si>
  <si>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</si>
  <si>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</si>
  <si>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</si>
  <si>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</si>
  <si>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</si>
  <si>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</si>
  <si>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</si>
  <si>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</si>
  <si>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</si>
  <si>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</si>
  <si>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</si>
  <si>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</si>
  <si>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</si>
  <si>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</si>
  <si>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</si>
  <si>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</si>
  <si>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</si>
  <si>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</si>
  <si>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</si>
  <si>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</si>
  <si>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</si>
  <si>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</si>
  <si>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</si>
  <si>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</si>
  <si>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</si>
  <si>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</si>
  <si>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</si>
  <si>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</si>
  <si>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</si>
  <si>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</si>
  <si>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</si>
  <si>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</si>
  <si>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</si>
  <si>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</si>
  <si>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</si>
  <si>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</si>
  <si>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</si>
  <si>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</si>
  <si>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</si>
  <si>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</si>
  <si>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</si>
  <si>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</si>
  <si>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</si>
  <si>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</si>
  <si>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</si>
  <si>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</si>
  <si>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</si>
  <si>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</si>
  <si>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</si>
  <si>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</si>
  <si>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</si>
  <si>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</si>
  <si>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</si>
  <si>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</si>
  <si>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</si>
  <si>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</si>
  <si>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</si>
  <si>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</si>
  <si>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</si>
  <si>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</si>
  <si>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</si>
  <si>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</si>
  <si>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</si>
  <si>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</si>
  <si>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</si>
  <si>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</si>
  <si>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</si>
  <si>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</si>
  <si>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</si>
  <si>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</si>
  <si>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</si>
  <si>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</si>
  <si>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</si>
  <si>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</si>
  <si>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</si>
  <si>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</si>
  <si>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</si>
  <si>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</si>
  <si>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</si>
  <si>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</si>
  <si>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</si>
  <si>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</si>
  <si>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</si>
  <si>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</si>
  <si>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</si>
  <si>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</si>
  <si>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</si>
  <si>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</si>
  <si>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</si>
  <si>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</si>
  <si>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</si>
  <si>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</si>
  <si>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</si>
  <si>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</si>
  <si>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</si>
  <si>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</si>
  <si>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</si>
  <si>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</si>
  <si>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</si>
  <si>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</si>
  <si>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</si>
  <si>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</si>
  <si>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</si>
  <si>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</si>
  <si>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</si>
  <si>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</si>
  <si>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</si>
  <si>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</si>
  <si>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</si>
  <si>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</si>
  <si>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</si>
  <si>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</si>
  <si>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</si>
  <si>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</si>
  <si>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</si>
  <si>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</si>
  <si>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</si>
  <si>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</si>
  <si>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</si>
  <si>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</si>
  <si>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</si>
  <si>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</si>
  <si>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</si>
  <si>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</si>
  <si>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</si>
  <si>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</si>
  <si>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</si>
  <si>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</si>
  <si>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</si>
  <si>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</si>
  <si>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</si>
  <si>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</si>
  <si>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</si>
  <si>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</si>
  <si>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</si>
  <si>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</si>
  <si>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</si>
  <si>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</si>
  <si>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</si>
  <si>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</si>
  <si>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</si>
  <si>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</si>
  <si>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</si>
  <si>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</si>
  <si>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</si>
  <si>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</si>
  <si>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</si>
  <si>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</si>
  <si>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</si>
  <si>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</si>
  <si>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</si>
  <si>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</si>
  <si>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</si>
  <si>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</si>
  <si>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</si>
  <si>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</si>
  <si>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</si>
  <si>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</si>
  <si>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</si>
  <si>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</si>
  <si>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</si>
  <si>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</si>
  <si>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</si>
  <si>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</si>
  <si>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</si>
  <si>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</si>
  <si>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</si>
  <si>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</si>
  <si>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</si>
  <si>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</si>
  <si>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</si>
  <si>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</si>
  <si>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</si>
  <si>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</si>
  <si>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</si>
  <si>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</si>
  <si>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</si>
  <si>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</si>
  <si>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</si>
  <si>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</si>
  <si>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</si>
  <si>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</si>
  <si>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</si>
  <si>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</si>
  <si>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</si>
  <si>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</si>
  <si>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</si>
  <si>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</si>
  <si>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</si>
  <si>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</si>
  <si>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</si>
  <si>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</si>
  <si>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</si>
  <si>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</si>
  <si>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</si>
  <si>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</si>
  <si>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</si>
  <si>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</si>
  <si>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</si>
  <si>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</si>
  <si>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</si>
  <si>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</si>
  <si>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</si>
  <si>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</si>
  <si>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</si>
  <si>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</si>
  <si>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</si>
  <si>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</si>
  <si>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</si>
  <si>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</si>
  <si>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</si>
  <si>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</si>
  <si>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</si>
  <si>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</si>
  <si>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</si>
  <si>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</si>
  <si>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</si>
  <si>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</si>
  <si>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</si>
  <si>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</si>
  <si>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</si>
  <si>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</si>
  <si>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</si>
  <si>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</si>
  <si>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</si>
  <si>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</si>
  <si>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</si>
  <si>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</si>
  <si>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</si>
  <si>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</si>
  <si>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</si>
  <si>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</si>
  <si>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</si>
  <si>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</si>
  <si>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</si>
  <si>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</si>
  <si>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</si>
  <si>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</si>
  <si>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</si>
  <si>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</si>
  <si>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</si>
  <si>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</si>
  <si>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</si>
  <si>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</si>
  <si>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</si>
  <si>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</si>
  <si>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</si>
  <si>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</si>
  <si>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</si>
  <si>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</si>
  <si>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</si>
  <si>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</si>
  <si>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</si>
  <si>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</si>
  <si>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</si>
  <si>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</si>
  <si>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</si>
  <si>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</si>
  <si>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</si>
  <si>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</si>
  <si>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</si>
  <si>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</si>
  <si>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</si>
  <si>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</si>
  <si>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</si>
  <si>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</si>
  <si>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</si>
  <si>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</si>
  <si>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</si>
  <si>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</si>
  <si>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</si>
  <si>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</si>
  <si>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</si>
  <si>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</si>
  <si>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</si>
  <si>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</si>
  <si>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</si>
  <si>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</si>
  <si>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</si>
  <si>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</si>
  <si>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</si>
  <si>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</si>
  <si>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</si>
  <si>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</si>
  <si>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</si>
  <si>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</si>
  <si>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</si>
  <si>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</si>
  <si>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</si>
  <si>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</si>
  <si>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</si>
  <si>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</si>
  <si>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</si>
  <si>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</si>
  <si>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</si>
  <si>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</si>
  <si>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</si>
  <si>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</si>
  <si>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</si>
  <si>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</si>
  <si>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</si>
  <si>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</si>
  <si>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</si>
  <si>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</si>
  <si>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</si>
  <si>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</si>
  <si>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</si>
  <si>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</si>
  <si>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</si>
  <si>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</si>
  <si>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</si>
  <si>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</si>
  <si>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</si>
  <si>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</si>
  <si>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</si>
  <si>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</si>
  <si>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</si>
  <si>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</si>
  <si>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</si>
  <si>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</si>
  <si>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</si>
  <si>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</si>
  <si>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</si>
  <si>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</si>
  <si>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</si>
  <si>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</si>
  <si>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</si>
  <si>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</si>
  <si>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</si>
  <si>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</si>
  <si>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</si>
  <si>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</si>
  <si>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</si>
  <si>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</si>
  <si>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</si>
  <si>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</si>
  <si>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</si>
  <si>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</si>
  <si>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</si>
  <si>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</si>
  <si>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</si>
  <si>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</si>
  <si>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</si>
  <si>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</si>
  <si>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</si>
  <si>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</si>
  <si>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</si>
  <si>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</si>
  <si>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</si>
  <si>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</si>
  <si>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</si>
  <si>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</si>
  <si>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</si>
  <si>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</si>
  <si>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</si>
  <si>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</si>
  <si>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</si>
  <si>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</si>
  <si>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</si>
  <si>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</si>
  <si>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</si>
  <si>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</si>
  <si>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</si>
  <si>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</si>
  <si>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</si>
  <si>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</si>
  <si>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</si>
  <si>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</si>
  <si>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</si>
  <si>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</si>
  <si>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</si>
  <si>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</si>
  <si>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</si>
  <si>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</si>
  <si>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</si>
  <si>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</si>
  <si>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</si>
  <si>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</si>
  <si>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</si>
  <si>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</si>
  <si>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</si>
  <si>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</si>
  <si>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</si>
  <si>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</si>
  <si>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</si>
  <si>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</si>
  <si>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</si>
  <si>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</si>
  <si>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</si>
  <si>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</si>
  <si>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</si>
  <si>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</si>
  <si>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</si>
  <si>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</si>
  <si>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</si>
  <si>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</si>
  <si>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</si>
  <si>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</si>
  <si>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</si>
  <si>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</si>
  <si>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</si>
  <si>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</si>
  <si>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</si>
  <si>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</si>
  <si>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</si>
  <si>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</si>
  <si>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</si>
  <si>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</si>
  <si>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</si>
  <si>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</si>
  <si>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</si>
  <si>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</si>
  <si>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</si>
  <si>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</si>
  <si>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</si>
  <si>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</si>
  <si>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</si>
  <si>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</si>
  <si>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</si>
  <si>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</si>
  <si>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</si>
  <si>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</si>
  <si>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</si>
  <si>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</si>
  <si>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</si>
  <si>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</si>
  <si>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</si>
  <si>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</si>
  <si>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</si>
  <si>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</si>
  <si>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</si>
  <si>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</si>
  <si>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</si>
  <si>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</si>
  <si>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</si>
  <si>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</si>
  <si>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</si>
  <si>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</si>
  <si>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</si>
  <si>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</si>
  <si>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</si>
  <si>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</si>
  <si>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</si>
  <si>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</si>
  <si>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</si>
  <si>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</si>
  <si>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</si>
  <si>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</si>
  <si>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</si>
  <si>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</si>
  <si>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</si>
  <si>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</si>
  <si>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</si>
  <si>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</si>
  <si>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</si>
  <si>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</si>
  <si>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</si>
  <si>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</si>
  <si>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</si>
  <si>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</si>
  <si>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</si>
  <si>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</si>
  <si>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</si>
  <si>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</si>
  <si>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</si>
  <si>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</si>
  <si>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</si>
  <si>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</si>
  <si>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</si>
  <si>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</si>
  <si>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</si>
  <si>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</si>
  <si>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</si>
  <si>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</si>
  <si>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</si>
  <si>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</si>
  <si>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</si>
  <si>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</si>
  <si>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</si>
  <si>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</si>
  <si>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</si>
  <si>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</si>
  <si>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</si>
  <si>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</si>
  <si>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</si>
  <si>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</si>
  <si>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</si>
  <si>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</si>
  <si>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</si>
  <si>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</si>
  <si>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</si>
  <si>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</si>
  <si>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</si>
  <si>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</si>
  <si>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</si>
  <si>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</si>
  <si>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</si>
  <si>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</si>
  <si>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</si>
  <si>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</si>
  <si>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</si>
  <si>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</si>
  <si>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</si>
  <si>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</si>
  <si>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</si>
  <si>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</si>
  <si>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</si>
  <si>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</si>
  <si>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</si>
  <si>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</si>
  <si>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</si>
  <si>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</si>
  <si>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</si>
  <si>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</si>
  <si>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</si>
  <si>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</si>
  <si>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</si>
  <si>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</si>
  <si>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</si>
  <si>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</si>
  <si>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</si>
  <si>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</si>
  <si>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</si>
  <si>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</si>
  <si>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</si>
  <si>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</si>
  <si>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</si>
  <si>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</si>
  <si>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</si>
  <si>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</si>
  <si>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</si>
  <si>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</si>
  <si>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</si>
  <si>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</si>
  <si>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</si>
  <si>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</si>
  <si>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</si>
  <si>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</si>
  <si>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</si>
  <si>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</si>
  <si>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</si>
  <si>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</si>
  <si>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</si>
  <si>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</si>
  <si>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</si>
  <si>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</si>
  <si>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</si>
  <si>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</si>
  <si>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</si>
  <si>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</si>
  <si>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</si>
  <si>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</si>
  <si>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</si>
  <si>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</si>
  <si>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</si>
  <si>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</si>
  <si>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</si>
  <si>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</si>
  <si>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</si>
  <si>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</si>
  <si>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</si>
  <si>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</si>
  <si>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</si>
  <si>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</si>
  <si>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</si>
  <si>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</si>
  <si>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</si>
  <si>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</si>
  <si>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</si>
  <si>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</si>
  <si>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</si>
  <si>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</si>
  <si>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</si>
  <si>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</si>
  <si>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</si>
  <si>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</si>
  <si>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</si>
  <si>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</si>
  <si>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</si>
  <si>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</si>
  <si>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</si>
  <si>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</si>
  <si>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</si>
  <si>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</si>
  <si>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</si>
  <si>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</si>
  <si>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</si>
  <si>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</si>
  <si>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</si>
  <si>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</si>
  <si>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</si>
  <si>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</si>
  <si>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</si>
  <si>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</si>
  <si>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</si>
  <si>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</si>
  <si>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</si>
  <si>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</si>
  <si>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</si>
  <si>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</si>
  <si>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</si>
  <si>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</si>
  <si>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</si>
  <si>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</si>
  <si>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</si>
  <si>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</si>
  <si>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</si>
  <si>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</si>
  <si>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</si>
  <si>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</si>
  <si>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</si>
  <si>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</si>
  <si>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</si>
  <si>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</si>
  <si>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</si>
  <si>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</si>
  <si>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</si>
  <si>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</si>
  <si>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</si>
  <si>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</si>
  <si>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</si>
  <si>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</si>
  <si>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</si>
  <si>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</si>
  <si>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</si>
  <si>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</si>
  <si>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</si>
  <si>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</si>
  <si>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</si>
  <si>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</si>
  <si>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</si>
  <si>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</si>
  <si>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</si>
  <si>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</si>
  <si>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</si>
  <si>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</si>
  <si>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</si>
  <si>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</si>
  <si>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</si>
  <si>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</si>
  <si>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</si>
  <si>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</si>
  <si>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</si>
  <si>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</si>
  <si>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</si>
  <si>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</si>
  <si>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</si>
  <si>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</si>
  <si>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</si>
  <si>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</si>
  <si>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</si>
  <si>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</si>
  <si>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</si>
  <si>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</si>
  <si>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</si>
  <si>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</si>
  <si>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</si>
  <si>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</si>
  <si>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</si>
  <si>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</si>
  <si>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</si>
  <si>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</si>
  <si>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</si>
  <si>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</si>
  <si>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</si>
  <si>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</si>
  <si>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</si>
  <si>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</si>
  <si>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</si>
  <si>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</si>
  <si>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</si>
  <si>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</si>
  <si>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</si>
  <si>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</si>
  <si>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</si>
  <si>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</si>
  <si>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</si>
  <si>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</si>
  <si>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</si>
  <si>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</si>
  <si>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</si>
  <si>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</si>
  <si>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</si>
  <si>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</si>
  <si>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</si>
  <si>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</si>
  <si>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</si>
  <si>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</si>
  <si>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</si>
  <si>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</si>
  <si>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</si>
  <si>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</si>
  <si>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</si>
  <si>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</si>
  <si>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</si>
  <si>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</si>
  <si>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</si>
  <si>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</si>
  <si>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</si>
  <si>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</si>
  <si>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</si>
  <si>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</si>
  <si>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</si>
  <si>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</si>
  <si>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</si>
  <si>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</si>
  <si>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</si>
  <si>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</si>
  <si>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</si>
  <si>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</si>
  <si>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</si>
  <si>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</si>
  <si>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</si>
  <si>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</si>
  <si>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</si>
  <si>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</si>
  <si>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</si>
  <si>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</si>
  <si>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</si>
  <si>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</si>
  <si>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</si>
  <si>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</si>
  <si>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</si>
  <si>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</si>
  <si>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</si>
  <si>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</si>
  <si>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</si>
  <si>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</si>
  <si>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</si>
  <si>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</si>
  <si>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</si>
  <si>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</si>
  <si>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</si>
  <si>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</si>
  <si>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</si>
  <si>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</si>
  <si>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</si>
  <si>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</si>
  <si>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</si>
  <si>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</si>
  <si>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</si>
  <si>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</si>
  <si>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</si>
  <si>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</si>
  <si>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</si>
  <si>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</si>
  <si>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</si>
  <si>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</si>
  <si>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</si>
  <si>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</si>
  <si>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</si>
  <si>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</si>
  <si>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</si>
  <si>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</si>
  <si>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</si>
  <si>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</si>
  <si>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</si>
  <si>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</si>
  <si>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</si>
  <si>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</si>
  <si>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</si>
  <si>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</si>
  <si>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</si>
  <si>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</si>
  <si>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</si>
  <si>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</si>
  <si>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</si>
  <si>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</si>
  <si>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</si>
  <si>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</si>
  <si>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</si>
  <si>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</si>
  <si>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</si>
  <si>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</si>
  <si>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</si>
  <si>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</si>
  <si>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</si>
  <si>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</si>
  <si>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</si>
  <si>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</si>
  <si>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</si>
  <si>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</si>
  <si>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</si>
  <si>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</si>
  <si>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</si>
  <si>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</si>
  <si>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</si>
  <si>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</si>
  <si>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</si>
  <si>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</si>
  <si>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</si>
  <si>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</si>
  <si>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</si>
  <si>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</si>
  <si>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</si>
  <si>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</si>
  <si>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</si>
  <si>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</si>
  <si>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</si>
  <si>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</si>
  <si>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</si>
  <si>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</si>
  <si>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</si>
  <si>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</si>
  <si>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</si>
  <si>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</si>
  <si>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</si>
  <si>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</si>
  <si>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</si>
  <si>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</si>
  <si>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</si>
  <si>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</si>
  <si>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</si>
  <si>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</si>
  <si>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</si>
  <si>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</si>
  <si>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</si>
  <si>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</si>
  <si>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</si>
  <si>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</si>
  <si>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</si>
  <si>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</si>
  <si>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</si>
  <si>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</si>
  <si>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</si>
  <si>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</si>
  <si>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</si>
  <si>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</si>
  <si>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</si>
  <si>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</si>
  <si>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</si>
  <si>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</si>
  <si>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</si>
  <si>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</si>
  <si>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</si>
  <si>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</si>
  <si>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</si>
  <si>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</si>
  <si>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</si>
  <si>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</si>
  <si>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</si>
  <si>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</si>
  <si>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</si>
  <si>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</si>
  <si>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</si>
  <si>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</si>
  <si>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</si>
  <si>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</si>
  <si>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</si>
  <si>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</si>
  <si>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</si>
  <si>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</si>
  <si>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</si>
  <si>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</si>
  <si>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</si>
  <si>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</si>
  <si>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</si>
  <si>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</si>
  <si>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</si>
  <si>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</si>
  <si>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</si>
  <si>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</si>
  <si>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</si>
  <si>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</si>
  <si>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</si>
  <si>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</si>
  <si>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</si>
  <si>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</si>
  <si>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</si>
  <si>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</si>
  <si>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</si>
  <si>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</si>
  <si>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</si>
  <si>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</si>
  <si>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</si>
  <si>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</si>
  <si>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</si>
  <si>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</si>
  <si>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</si>
  <si>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</si>
  <si>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</si>
  <si>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</si>
  <si>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</si>
  <si>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</si>
  <si>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</si>
  <si>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</si>
  <si>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</si>
  <si>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</si>
  <si>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</si>
  <si>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</si>
  <si>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</si>
  <si>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</si>
  <si>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</si>
  <si>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</si>
  <si>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</si>
  <si>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</si>
  <si>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</si>
  <si>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</si>
  <si>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</si>
  <si>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</si>
  <si>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</si>
  <si>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</si>
  <si>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</si>
  <si>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</si>
  <si>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</si>
  <si>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</si>
  <si>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</si>
  <si>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</si>
  <si>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</si>
  <si>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</si>
  <si>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</si>
  <si>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</si>
  <si>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</si>
  <si>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</si>
  <si>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</si>
  <si>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</si>
  <si>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</si>
  <si>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</si>
  <si>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</si>
  <si>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</si>
  <si>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</si>
  <si>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</si>
  <si>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</si>
  <si>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</si>
  <si>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</si>
  <si>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</si>
  <si>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</si>
  <si>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</si>
  <si>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</si>
  <si>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</si>
  <si>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</si>
  <si>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</si>
  <si>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</si>
  <si>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</si>
  <si>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</si>
  <si>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</si>
  <si>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</si>
  <si>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</si>
  <si>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</si>
  <si>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</si>
  <si>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</si>
  <si>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</si>
  <si>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</si>
  <si>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</si>
  <si>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</si>
  <si>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</si>
  <si>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</si>
  <si>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</si>
  <si>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</si>
  <si>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</si>
  <si>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</si>
  <si>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</si>
  <si>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</si>
  <si>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</si>
  <si>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</si>
  <si>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</si>
  <si>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</si>
  <si>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</si>
  <si>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</si>
  <si>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</si>
  <si>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</si>
  <si>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</si>
  <si>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</si>
  <si>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</si>
  <si>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</si>
  <si>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</si>
  <si>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</si>
  <si>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</si>
  <si>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</si>
  <si>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</si>
  <si>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</si>
  <si>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</si>
  <si>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</si>
  <si>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</si>
  <si>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</si>
  <si>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</si>
  <si>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</si>
  <si>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</si>
  <si>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</si>
  <si>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</si>
  <si>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</si>
  <si>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</si>
  <si>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</si>
  <si>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</si>
  <si>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</si>
  <si>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</si>
  <si>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</si>
  <si>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</si>
  <si>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</si>
  <si>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</si>
  <si>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</si>
  <si>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</si>
  <si>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</si>
  <si>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</si>
  <si>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</si>
  <si>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</si>
  <si>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</si>
  <si>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</si>
  <si>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</si>
  <si>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</si>
  <si>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</si>
  <si>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</si>
  <si>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</si>
  <si>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</si>
  <si>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</si>
  <si>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</si>
  <si>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</si>
  <si>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</si>
  <si>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</si>
  <si>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</si>
  <si>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</si>
  <si>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</si>
  <si>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</si>
  <si>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</si>
  <si>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</si>
  <si>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</si>
  <si>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</si>
  <si>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</si>
  <si>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</si>
  <si>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</si>
  <si>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</si>
  <si>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</si>
  <si>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</si>
  <si>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</si>
  <si>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</si>
  <si>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</si>
  <si>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</si>
  <si>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</si>
  <si>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</si>
  <si>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</si>
  <si>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</si>
  <si>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</si>
  <si>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</si>
  <si>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</si>
  <si>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</si>
  <si>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</si>
  <si>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</si>
  <si>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</si>
  <si>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</si>
  <si>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</si>
  <si>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</si>
  <si>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</si>
  <si>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</si>
  <si>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</si>
  <si>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</si>
  <si>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</si>
  <si>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</si>
  <si>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</si>
  <si>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</si>
  <si>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</si>
  <si>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</si>
  <si>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</si>
  <si>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</si>
  <si>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</si>
  <si>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</si>
  <si>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</si>
  <si>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</si>
  <si>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</si>
  <si>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</si>
  <si>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</si>
  <si>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</si>
  <si>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</si>
  <si>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</si>
  <si>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</si>
  <si>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</si>
  <si>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</si>
  <si>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</si>
  <si>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</si>
  <si>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</si>
  <si>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</si>
  <si>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</si>
  <si>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</si>
  <si>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</si>
  <si>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</si>
  <si>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</si>
  <si>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</si>
  <si>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</si>
  <si>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</si>
  <si>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</si>
  <si>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</si>
  <si>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</si>
  <si>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</si>
  <si>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</si>
  <si>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</si>
  <si>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</si>
  <si>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</si>
  <si>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</si>
  <si>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</si>
  <si>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</si>
  <si>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</si>
  <si>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</si>
  <si>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</si>
  <si>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</si>
  <si>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</si>
  <si>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</si>
  <si>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</si>
  <si>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</si>
  <si>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</si>
  <si>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</si>
  <si>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</si>
  <si>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</si>
  <si>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</si>
  <si>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</si>
  <si>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</si>
  <si>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</si>
  <si>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</si>
  <si>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</si>
  <si>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</si>
  <si>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</si>
  <si>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</si>
  <si>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</si>
  <si>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</si>
  <si>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</si>
  <si>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</si>
  <si>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</si>
  <si>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</si>
  <si>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</si>
  <si>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</si>
  <si>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</si>
  <si>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</si>
  <si>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</si>
  <si>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</si>
  <si>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</si>
  <si>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</si>
  <si>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</si>
  <si>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</si>
  <si>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</si>
  <si>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</si>
  <si>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</si>
  <si>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</si>
  <si>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</si>
  <si>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</si>
  <si>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</si>
  <si>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</si>
  <si>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</si>
  <si>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</si>
  <si>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</si>
  <si>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</si>
  <si>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</si>
  <si>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</si>
  <si>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</si>
  <si>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</si>
  <si>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</si>
  <si>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</si>
  <si>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</si>
  <si>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</si>
  <si>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</si>
  <si>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</si>
  <si>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</si>
  <si>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</si>
  <si>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</si>
  <si>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</si>
  <si>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</si>
  <si>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</si>
  <si>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</si>
  <si>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</si>
  <si>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</si>
  <si>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</si>
  <si>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</si>
  <si>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</si>
  <si>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</si>
  <si>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</si>
  <si>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</si>
  <si>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</si>
  <si>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</si>
  <si>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</si>
  <si>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</si>
  <si>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</si>
  <si>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</si>
  <si>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</si>
  <si>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</si>
  <si>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</si>
  <si>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</si>
  <si>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</si>
  <si>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</si>
  <si>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</si>
  <si>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</si>
  <si>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</si>
  <si>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</si>
  <si>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</si>
  <si>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</si>
  <si>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</si>
  <si>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</si>
  <si>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</si>
  <si>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</si>
  <si>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</si>
  <si>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</si>
  <si>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</si>
  <si>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</si>
  <si>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</si>
  <si>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</si>
  <si>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</si>
  <si>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</si>
  <si>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</si>
  <si>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</si>
  <si>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</si>
  <si>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</si>
  <si>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</si>
  <si>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</si>
  <si>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</si>
  <si>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</si>
  <si>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</si>
  <si>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</si>
  <si>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</si>
  <si>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</si>
  <si>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</si>
  <si>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</si>
  <si>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</si>
  <si>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</si>
  <si>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</si>
  <si>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</si>
  <si>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</si>
  <si>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</si>
  <si>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</si>
  <si>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</si>
  <si>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</si>
  <si>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</si>
  <si>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</si>
  <si>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</si>
  <si>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</si>
  <si>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</si>
  <si>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</si>
  <si>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</si>
  <si>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</si>
  <si>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</si>
  <si>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</si>
  <si>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</si>
  <si>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</si>
  <si>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</si>
  <si>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</si>
  <si>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</si>
  <si>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</si>
  <si>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</si>
  <si>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</si>
  <si>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</si>
  <si>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</si>
  <si>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</si>
  <si>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</si>
  <si>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</si>
  <si>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</si>
  <si>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</si>
  <si>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</si>
  <si>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</si>
  <si>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</si>
  <si>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</si>
  <si>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</si>
  <si>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</si>
  <si>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</si>
  <si>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</si>
  <si>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</si>
  <si>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</si>
  <si>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</si>
  <si>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</si>
  <si>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</si>
  <si>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</si>
  <si>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</si>
  <si>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</si>
  <si>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</si>
  <si>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</si>
  <si>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</si>
  <si>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</si>
  <si>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</si>
  <si>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</si>
  <si>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</si>
  <si>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</si>
  <si>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</si>
  <si>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</si>
  <si>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</si>
  <si>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</si>
  <si>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</si>
  <si>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</si>
  <si>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</si>
  <si>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</si>
  <si>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</si>
  <si>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</si>
  <si>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</si>
  <si>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</si>
  <si>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</si>
  <si>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</si>
  <si>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</si>
  <si>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</si>
  <si>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</si>
  <si>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</si>
  <si>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</si>
  <si>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</si>
  <si>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</si>
  <si>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</si>
  <si>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</si>
  <si>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</si>
  <si>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</si>
  <si>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</si>
  <si>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</si>
  <si>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</si>
  <si>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</si>
  <si>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</si>
  <si>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</si>
  <si>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</si>
  <si>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</si>
  <si>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</si>
  <si>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</si>
  <si>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</si>
  <si>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</si>
  <si>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</si>
  <si>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</si>
  <si>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</si>
  <si>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</si>
  <si>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</si>
  <si>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</si>
  <si>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</si>
  <si>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</si>
  <si>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</si>
  <si>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</si>
  <si>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</si>
  <si>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</si>
  <si>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</si>
  <si>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</si>
  <si>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</si>
  <si>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</si>
  <si>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</si>
  <si>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</si>
  <si>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</si>
  <si>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</si>
  <si>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</si>
  <si>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</si>
  <si>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</si>
  <si>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</si>
  <si>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</si>
  <si>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</si>
  <si>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</si>
  <si>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</si>
  <si>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</si>
  <si>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</si>
  <si>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</si>
  <si>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</si>
  <si>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</si>
  <si>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</si>
  <si>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</si>
  <si>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</si>
  <si>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</si>
  <si>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</si>
  <si>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</si>
  <si>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</si>
  <si>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</si>
  <si>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</si>
  <si>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</si>
  <si>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</si>
  <si>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</si>
  <si>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</si>
  <si>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</si>
  <si>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</si>
  <si>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</si>
  <si>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</si>
  <si>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</si>
  <si>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</si>
  <si>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</si>
  <si>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</si>
  <si>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</si>
  <si>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</si>
  <si>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</si>
  <si>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</si>
  <si>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</si>
  <si>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</si>
  <si>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</si>
  <si>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</si>
  <si>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</si>
  <si>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</si>
  <si>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</si>
  <si>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</si>
  <si>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</si>
  <si>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</si>
  <si>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</si>
  <si>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</si>
  <si>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</si>
  <si>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</si>
  <si>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</si>
  <si>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</si>
  <si>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</si>
  <si>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</si>
  <si>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</si>
  <si>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</si>
  <si>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</si>
  <si>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</si>
  <si>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</si>
  <si>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</si>
  <si>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</si>
  <si>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</si>
  <si>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</si>
  <si>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</si>
  <si>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</si>
  <si>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</si>
  <si>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</si>
  <si>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</si>
  <si>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</si>
  <si>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</si>
  <si>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</si>
  <si>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</si>
  <si>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</si>
  <si>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</si>
  <si>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</si>
  <si>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</si>
  <si>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</si>
  <si>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</si>
  <si>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</si>
  <si>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</si>
  <si>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</si>
  <si>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</si>
  <si>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</si>
  <si>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</si>
  <si>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</si>
  <si>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</si>
  <si>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</si>
  <si>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</si>
  <si>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</si>
  <si>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</si>
  <si>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</si>
  <si>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</si>
  <si>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</si>
  <si>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</si>
  <si>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</si>
  <si>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</si>
  <si>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</si>
  <si>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</si>
  <si>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</si>
  <si>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</si>
  <si>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</si>
  <si>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</si>
  <si>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</si>
  <si>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</si>
  <si>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</si>
  <si>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</si>
  <si>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</si>
  <si>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</si>
  <si>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</si>
  <si>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</si>
  <si>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</si>
  <si>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</si>
  <si>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</si>
  <si>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</si>
  <si>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</si>
  <si>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</si>
  <si>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</si>
  <si>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</si>
  <si>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</si>
  <si>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</si>
  <si>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</si>
  <si>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</si>
  <si>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</si>
  <si>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</si>
  <si>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</si>
  <si>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</si>
  <si>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</si>
  <si>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</si>
  <si>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</si>
  <si>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</si>
  <si>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</si>
  <si>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</si>
  <si>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</si>
  <si>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</si>
  <si>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</si>
  <si>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</si>
  <si>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</si>
  <si>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</si>
  <si>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</si>
  <si>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</si>
  <si>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</si>
  <si>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</si>
  <si>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</si>
  <si>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</si>
  <si>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</si>
  <si>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</si>
  <si>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</si>
  <si>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</si>
  <si>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</si>
  <si>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</si>
  <si>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</si>
  <si>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</si>
  <si>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</si>
  <si>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</si>
  <si>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</si>
  <si>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</si>
  <si>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</si>
  <si>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</si>
  <si>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</si>
  <si>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</si>
  <si>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</si>
  <si>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</si>
  <si>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</si>
  <si>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</si>
  <si>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</si>
  <si>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</si>
  <si>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</si>
  <si>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</si>
  <si>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</si>
  <si>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</si>
  <si>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</si>
  <si>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</si>
  <si>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</si>
  <si>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</si>
  <si>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</si>
  <si>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</si>
  <si>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</si>
  <si>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</si>
  <si>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</si>
  <si>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</si>
  <si>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</si>
  <si>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</si>
  <si>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</si>
  <si>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</si>
  <si>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</si>
  <si>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</si>
  <si>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</si>
  <si>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</si>
  <si>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</si>
  <si>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</si>
  <si>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</si>
  <si>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</si>
  <si>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</si>
  <si>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</si>
  <si>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</si>
  <si>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</si>
  <si>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</si>
  <si>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</si>
  <si>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</si>
  <si>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</si>
  <si>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</si>
  <si>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</si>
  <si>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</si>
  <si>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</si>
  <si>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</si>
  <si>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</si>
  <si>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</si>
  <si>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</si>
  <si>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</si>
  <si>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</si>
  <si>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</si>
  <si>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</si>
  <si>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</si>
  <si>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</si>
  <si>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</si>
  <si>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</si>
  <si>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</si>
  <si>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</si>
  <si>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</si>
  <si>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</si>
  <si>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</si>
  <si>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</si>
  <si>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</si>
  <si>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</si>
  <si>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</si>
  <si>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</si>
  <si>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</si>
  <si>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</si>
  <si>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</si>
  <si>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</si>
  <si>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</si>
  <si>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</si>
  <si>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</si>
  <si>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</si>
  <si>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</si>
  <si>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</si>
  <si>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</si>
  <si>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</si>
  <si>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</si>
  <si>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</si>
  <si>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</si>
  <si>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</si>
  <si>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</si>
  <si>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</si>
  <si>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</si>
  <si>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</si>
  <si>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</si>
  <si>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</si>
  <si>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</si>
  <si>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</si>
  <si>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</si>
  <si>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</si>
  <si>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</si>
  <si>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</si>
  <si>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</si>
  <si>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</si>
  <si>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</si>
  <si>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</si>
  <si>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</si>
  <si>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</si>
  <si>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</si>
  <si>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</si>
  <si>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</si>
  <si>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</si>
  <si>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</si>
  <si>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</si>
  <si>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</si>
  <si>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</si>
  <si>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</si>
  <si>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</si>
  <si>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</si>
  <si>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</si>
  <si>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</si>
  <si>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</si>
  <si>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</si>
  <si>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</si>
  <si>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</si>
  <si>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</si>
  <si>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</si>
  <si>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</si>
  <si>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</si>
  <si>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</si>
  <si>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</si>
  <si>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</si>
  <si>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</si>
  <si>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</si>
  <si>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</si>
  <si>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</si>
  <si>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</si>
  <si>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</si>
  <si>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</si>
  <si>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</si>
  <si>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</si>
  <si>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</si>
  <si>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</si>
  <si>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</si>
  <si>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</si>
  <si>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</si>
  <si>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</si>
  <si>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</si>
  <si>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</si>
  <si>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</si>
  <si>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</si>
  <si>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</si>
  <si>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</si>
  <si>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</si>
  <si>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</si>
  <si>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</si>
  <si>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</si>
  <si>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</si>
  <si>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</si>
  <si>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</si>
  <si>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</si>
  <si>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</si>
  <si>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</si>
  <si>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</si>
  <si>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</si>
  <si>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</si>
  <si>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</si>
  <si>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</si>
  <si>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</si>
  <si>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</si>
  <si>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</si>
  <si>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</si>
  <si>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</si>
  <si>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</si>
  <si>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</si>
  <si>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</si>
  <si>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</si>
  <si>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</si>
  <si>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</si>
  <si>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</si>
  <si>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</si>
  <si>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</si>
  <si>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</si>
  <si>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</si>
  <si>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</si>
  <si>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</si>
  <si>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</si>
  <si>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</si>
  <si>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</si>
  <si>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</si>
  <si>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</si>
  <si>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</si>
  <si>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</si>
  <si>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</si>
  <si>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</si>
  <si>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</si>
  <si>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</si>
  <si>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</si>
  <si>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</si>
  <si>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</si>
  <si>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</si>
  <si>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</si>
  <si>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</si>
  <si>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</si>
  <si>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</si>
  <si>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</si>
  <si>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</si>
  <si>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</si>
  <si>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</si>
  <si>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</si>
  <si>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</si>
  <si>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</si>
  <si>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</si>
  <si>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</si>
  <si>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</si>
  <si>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</si>
  <si>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</si>
  <si>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</si>
  <si>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</si>
  <si>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</si>
  <si>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</si>
  <si>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</si>
  <si>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</si>
  <si>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</si>
  <si>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</si>
  <si>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</si>
  <si>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</si>
  <si>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</si>
  <si>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</si>
  <si>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</si>
  <si>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</si>
  <si>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</si>
  <si>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</si>
  <si>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</si>
  <si>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</si>
  <si>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</si>
  <si>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</si>
  <si>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</si>
  <si>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</si>
  <si>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</si>
  <si>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</si>
  <si>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</si>
  <si>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</si>
  <si>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</si>
  <si>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</si>
  <si>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</si>
  <si>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</si>
  <si>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</si>
  <si>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</si>
  <si>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</si>
  <si>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</si>
  <si>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</si>
  <si>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</si>
  <si>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</si>
  <si>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</si>
  <si>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</si>
  <si>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</si>
  <si>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</si>
  <si>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</si>
  <si>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</si>
  <si>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</si>
  <si>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</si>
  <si>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</si>
  <si>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</si>
  <si>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</si>
  <si>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</si>
  <si>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</si>
  <si>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</si>
  <si>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</si>
  <si>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</si>
  <si>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</si>
  <si>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</si>
  <si>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</si>
  <si>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</si>
  <si>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</si>
  <si>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</si>
  <si>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</si>
  <si>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</si>
  <si>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</si>
  <si>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</si>
  <si>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</si>
  <si>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</si>
  <si>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</si>
  <si>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</si>
  <si>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</si>
  <si>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</si>
  <si>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</si>
  <si>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</si>
  <si>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</si>
  <si>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</si>
  <si>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</si>
  <si>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</si>
  <si>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</si>
  <si>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</si>
  <si>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</si>
  <si>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</si>
  <si>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</si>
  <si>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</si>
  <si>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</si>
  <si>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</si>
  <si>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</si>
  <si>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</si>
  <si>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</si>
  <si>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</si>
  <si>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</si>
  <si>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</si>
  <si>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</si>
  <si>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</si>
  <si>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</si>
  <si>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</si>
  <si>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</si>
  <si>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</si>
  <si>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</si>
  <si>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</si>
  <si>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</si>
  <si>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</si>
  <si>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</si>
  <si>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</si>
  <si>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</si>
  <si>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</si>
  <si>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</si>
  <si>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</si>
  <si>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</si>
  <si>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</si>
  <si>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</si>
  <si>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</si>
  <si>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</si>
  <si>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</si>
  <si>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</si>
  <si>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</si>
  <si>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</si>
  <si>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</si>
  <si>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</si>
  <si>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</si>
  <si>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</si>
  <si>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</si>
  <si>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</si>
  <si>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</si>
  <si>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</si>
  <si>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</si>
  <si>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</si>
  <si>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</si>
  <si>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</si>
  <si>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</si>
  <si>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</si>
  <si>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</si>
  <si>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</si>
  <si>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</si>
  <si>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</si>
  <si>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</si>
  <si>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</si>
  <si>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</si>
  <si>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</si>
  <si>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</si>
  <si>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</si>
  <si>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</si>
  <si>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</si>
  <si>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</si>
  <si>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</si>
  <si>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</si>
  <si>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</si>
  <si>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</si>
  <si>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</si>
  <si>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</si>
  <si>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</si>
  <si>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</si>
  <si>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</si>
  <si>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</si>
  <si>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</si>
  <si>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</si>
  <si>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</si>
  <si>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</si>
  <si>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</si>
  <si>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</si>
  <si>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</si>
  <si>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</si>
  <si>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</si>
  <si>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</si>
  <si>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</si>
  <si>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</si>
  <si>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</si>
  <si>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</si>
  <si>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</si>
  <si>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</si>
  <si>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</si>
  <si>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</si>
  <si>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</si>
  <si>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</si>
  <si>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</si>
  <si>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</si>
  <si>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</si>
  <si>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</si>
  <si>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</si>
  <si>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</si>
  <si>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</si>
  <si>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</si>
  <si>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</si>
  <si>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</si>
  <si>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</si>
  <si>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</si>
  <si>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</si>
  <si>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</si>
  <si>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</si>
  <si>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</si>
  <si>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</si>
  <si>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</si>
  <si>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</si>
  <si>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</si>
  <si>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</si>
  <si>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</si>
  <si>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</si>
  <si>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</si>
  <si>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</si>
  <si>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</si>
  <si>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</si>
  <si>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</si>
  <si>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</si>
  <si>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</si>
  <si>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</si>
  <si>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</si>
  <si>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</si>
  <si>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</si>
  <si>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</si>
  <si>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</si>
  <si>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</si>
  <si>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</si>
  <si>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</si>
  <si>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</si>
  <si>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</si>
  <si>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</si>
  <si>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</si>
  <si>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</si>
  <si>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</si>
  <si>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</si>
  <si>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</si>
  <si>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</si>
  <si>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</si>
  <si>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</si>
  <si>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</si>
  <si>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</si>
  <si>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</si>
  <si>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</si>
  <si>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</si>
  <si>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</si>
  <si>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</si>
  <si>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</si>
  <si>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</si>
  <si>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</si>
  <si>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</si>
  <si>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</si>
  <si>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</si>
  <si>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</si>
  <si>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</si>
  <si>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</si>
  <si>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</si>
  <si>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</si>
  <si>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</si>
  <si>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</si>
  <si>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</si>
  <si>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</si>
  <si>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</si>
  <si>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</si>
  <si>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</si>
  <si>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</si>
  <si>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</si>
  <si>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</si>
  <si>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</si>
  <si>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</si>
  <si>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</si>
  <si>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</si>
  <si>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</si>
  <si>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</si>
  <si>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</si>
  <si>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</si>
  <si>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</si>
  <si>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</si>
  <si>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</si>
  <si>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</si>
  <si>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</si>
  <si>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</si>
  <si>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</si>
  <si>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</si>
  <si>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</si>
  <si>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</si>
  <si>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</si>
  <si>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</si>
  <si>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</si>
  <si>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</si>
  <si>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</si>
  <si>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</si>
  <si>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</si>
  <si>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</si>
  <si>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</si>
  <si>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</si>
  <si>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</si>
  <si>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</si>
  <si>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</si>
  <si>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</si>
  <si>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</si>
  <si>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</si>
  <si>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</si>
  <si>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</si>
  <si>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</si>
  <si>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</si>
  <si>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</si>
  <si>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</si>
  <si>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</si>
  <si>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</si>
  <si>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</si>
  <si>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</si>
  <si>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</si>
  <si>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</si>
  <si>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</si>
  <si>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</si>
  <si>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</si>
  <si>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</si>
  <si>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</si>
  <si>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</si>
  <si>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</si>
  <si>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</si>
  <si>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</si>
  <si>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</si>
  <si>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</si>
  <si>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</si>
  <si>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</si>
  <si>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</si>
  <si>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</si>
  <si>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</si>
  <si>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</si>
  <si>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</si>
  <si>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</si>
  <si>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</si>
  <si>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</si>
  <si>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</si>
  <si>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</si>
  <si>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</si>
  <si>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</si>
  <si>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</si>
  <si>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</si>
  <si>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</si>
  <si>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</si>
  <si>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</si>
  <si>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</si>
  <si>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</si>
  <si>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</si>
  <si>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</si>
  <si>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</si>
  <si>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</si>
  <si>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</si>
  <si>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</si>
  <si>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</si>
  <si>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</si>
  <si>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</si>
  <si>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</si>
  <si>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</si>
  <si>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</si>
  <si>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</si>
  <si>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</si>
  <si>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</si>
  <si>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</si>
  <si>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</si>
  <si>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</si>
  <si>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</si>
  <si>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</si>
  <si>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</si>
  <si>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</si>
  <si>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</si>
  <si>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</si>
  <si>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</si>
  <si>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</si>
  <si>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</si>
  <si>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</si>
  <si>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</si>
  <si>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</si>
  <si>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</si>
  <si>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</si>
  <si>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</si>
  <si>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</si>
  <si>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</si>
  <si>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</si>
  <si>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</si>
  <si>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</si>
  <si>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</si>
  <si>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</si>
  <si>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</si>
  <si>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</si>
  <si>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</si>
  <si>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</si>
  <si>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</si>
  <si>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</si>
  <si>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</si>
  <si>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</si>
  <si>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</si>
  <si>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</si>
  <si>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</si>
  <si>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</si>
  <si>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</si>
  <si>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</si>
  <si>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</si>
  <si>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</si>
  <si>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</si>
  <si>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</si>
  <si>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</si>
  <si>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</si>
  <si>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</si>
  <si>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</si>
  <si>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</si>
  <si>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</si>
  <si>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</si>
  <si>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</si>
  <si>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</si>
  <si>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</si>
  <si>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</si>
  <si>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</si>
  <si>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</si>
  <si>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</si>
  <si>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</si>
  <si>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</si>
  <si>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</si>
  <si>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</si>
  <si>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</si>
  <si>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</si>
  <si>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</si>
  <si>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</si>
  <si>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</si>
  <si>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</si>
  <si>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</si>
  <si>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</si>
  <si>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</si>
  <si>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</si>
  <si>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</si>
  <si>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</si>
  <si>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</si>
  <si>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</si>
  <si>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</si>
  <si>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</si>
  <si>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</si>
  <si>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</si>
  <si>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</si>
  <si>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</si>
  <si>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</si>
  <si>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</si>
  <si>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</si>
  <si>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</si>
  <si>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</si>
  <si>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</si>
  <si>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</si>
  <si>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</si>
  <si>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</si>
  <si>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</si>
  <si>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</si>
  <si>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</si>
  <si>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</si>
  <si>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</si>
  <si>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</si>
  <si>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</si>
  <si>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</si>
  <si>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</si>
  <si>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</si>
  <si>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</si>
  <si>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</si>
  <si>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</si>
  <si>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</si>
  <si>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</si>
  <si>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</si>
  <si>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</si>
  <si>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</si>
  <si>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</si>
  <si>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</si>
  <si>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</si>
  <si>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</si>
  <si>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</si>
  <si>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</si>
  <si>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</si>
  <si>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</si>
  <si>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</si>
  <si>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</si>
  <si>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</si>
  <si>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</si>
  <si>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</si>
  <si>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</si>
  <si>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</si>
  <si>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</si>
  <si>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</si>
  <si>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</si>
  <si>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</si>
  <si>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</si>
  <si>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</si>
  <si>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</si>
  <si>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</si>
  <si>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</si>
  <si>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</si>
  <si>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</si>
  <si>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</si>
  <si>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</si>
  <si>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</si>
  <si>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</si>
  <si>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</si>
  <si>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</si>
  <si>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</si>
  <si>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</si>
  <si>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</si>
  <si>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</si>
  <si>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</si>
  <si>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</si>
  <si>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</si>
  <si>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</si>
  <si>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</si>
  <si>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</si>
  <si>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</si>
  <si>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</si>
  <si>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</si>
  <si>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</si>
  <si>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</si>
  <si>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</si>
  <si>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</si>
  <si>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</si>
  <si>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</si>
  <si>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</si>
  <si>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</si>
  <si>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</si>
  <si>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</si>
  <si>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</si>
  <si>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</si>
  <si>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</si>
  <si>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</si>
  <si>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</si>
  <si>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</si>
  <si>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</si>
  <si>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</si>
  <si>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</si>
  <si>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</si>
  <si>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</si>
  <si>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</si>
  <si>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</si>
  <si>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</si>
  <si>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</si>
  <si>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</si>
  <si>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</si>
  <si>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</si>
  <si>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</si>
  <si>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</si>
  <si>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</si>
  <si>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</si>
  <si>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</si>
  <si>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</si>
  <si>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</si>
  <si>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</si>
  <si>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</si>
  <si>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</si>
  <si>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</si>
  <si>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</si>
  <si>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</si>
  <si>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</si>
  <si>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</si>
  <si>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</si>
  <si>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</si>
  <si>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</si>
  <si>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</si>
  <si>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</si>
  <si>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</si>
  <si>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</si>
  <si>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</si>
  <si>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</si>
  <si>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</si>
  <si>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</si>
  <si>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</si>
  <si>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</si>
  <si>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</si>
  <si>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</si>
  <si>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</si>
  <si>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</si>
  <si>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</si>
  <si>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</si>
  <si>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</si>
  <si>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</si>
  <si>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</si>
  <si>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</si>
  <si>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</si>
  <si>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</si>
  <si>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</si>
  <si>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</si>
  <si>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</si>
  <si>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</si>
  <si>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</si>
  <si>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</si>
  <si>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</si>
  <si>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</si>
  <si>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</si>
  <si>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</si>
  <si>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</si>
  <si>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</si>
  <si>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</si>
  <si>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</si>
  <si>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</si>
  <si>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</si>
  <si>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</si>
  <si>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</si>
  <si>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</si>
  <si>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</si>
  <si>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</si>
  <si>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</si>
  <si>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</si>
  <si>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</si>
  <si>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</si>
  <si>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</si>
  <si>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</si>
  <si>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</si>
  <si>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</si>
  <si>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</si>
  <si>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</si>
  <si>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</si>
  <si>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</si>
  <si>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</si>
  <si>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</si>
  <si>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</si>
  <si>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</si>
  <si>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</si>
  <si>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</si>
  <si>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</si>
  <si>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</si>
  <si>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</si>
  <si>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</si>
  <si>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</si>
  <si>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</si>
  <si>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</si>
  <si>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</si>
  <si>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</si>
  <si>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</si>
  <si>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</si>
  <si>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</si>
  <si>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</si>
  <si>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</si>
  <si>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</si>
  <si>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</si>
  <si>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</si>
  <si>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</si>
  <si>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</si>
  <si>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</si>
  <si>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</si>
  <si>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</si>
  <si>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</si>
  <si>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</si>
  <si>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</si>
  <si>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</si>
  <si>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</si>
  <si>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</si>
  <si>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</si>
  <si>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</si>
  <si>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</si>
  <si>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</si>
  <si>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</si>
  <si>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</si>
  <si>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</si>
  <si>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</si>
  <si>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</si>
  <si>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</si>
  <si>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</si>
  <si>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</si>
  <si>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</si>
  <si>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</si>
  <si>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</si>
  <si>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</si>
  <si>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</si>
  <si>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</si>
  <si>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</si>
  <si>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</si>
  <si>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</si>
  <si>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</si>
  <si>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</si>
  <si>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</si>
  <si>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</si>
  <si>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</si>
  <si>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</si>
  <si>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</si>
  <si>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</si>
  <si>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</si>
  <si>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</si>
  <si>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</si>
  <si>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</si>
  <si>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</si>
  <si>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</si>
  <si>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</si>
  <si>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</si>
  <si>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</si>
  <si>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</si>
  <si>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</si>
  <si>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</si>
  <si>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</si>
  <si>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</si>
  <si>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</si>
  <si>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</si>
  <si>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</si>
  <si>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</si>
  <si>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</si>
  <si>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</si>
  <si>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</si>
  <si>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</si>
  <si>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</si>
  <si>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</si>
  <si>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</si>
  <si>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</si>
  <si>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</si>
  <si>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</si>
  <si>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</si>
  <si>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</si>
  <si>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</si>
  <si>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</si>
  <si>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</si>
  <si>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</si>
  <si>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</si>
  <si>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</si>
  <si>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</si>
  <si>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</si>
  <si>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</si>
  <si>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</si>
  <si>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</si>
  <si>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</si>
  <si>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</si>
  <si>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</si>
  <si>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</si>
  <si>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</si>
  <si>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</si>
  <si>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</si>
  <si>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</si>
  <si>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</si>
  <si>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</si>
  <si>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</si>
  <si>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</si>
  <si>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</si>
  <si>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</si>
  <si>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</si>
  <si>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</si>
  <si>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</si>
  <si>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</si>
  <si>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</si>
  <si>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</si>
  <si>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</si>
  <si>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</si>
  <si>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</si>
  <si>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</si>
  <si>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</si>
  <si>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</si>
  <si>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</si>
  <si>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</si>
  <si>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</si>
  <si>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</si>
  <si>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</si>
  <si>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</si>
  <si>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</si>
  <si>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</si>
  <si>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</si>
  <si>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</si>
  <si>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</si>
  <si>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</si>
  <si>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</si>
  <si>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</si>
  <si>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</si>
  <si>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</si>
  <si>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</si>
  <si>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</si>
  <si>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</si>
  <si>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</si>
  <si>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</si>
  <si>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</si>
  <si>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</si>
  <si>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</si>
  <si>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</si>
  <si>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</si>
  <si>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</si>
  <si>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</si>
  <si>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</si>
  <si>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</si>
  <si>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</si>
  <si>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</si>
  <si>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</si>
  <si>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</si>
  <si>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</si>
  <si>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</si>
  <si>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</si>
  <si>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</si>
  <si>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</si>
  <si>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</si>
  <si>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</si>
  <si>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</si>
  <si>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</si>
  <si>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</si>
  <si>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</si>
  <si>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</si>
  <si>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</si>
  <si>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</si>
  <si>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</si>
  <si>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</si>
  <si>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</si>
  <si>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</si>
  <si>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</si>
  <si>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</si>
  <si>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</si>
  <si>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</si>
  <si>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</si>
  <si>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</si>
  <si>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</si>
  <si>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</si>
  <si>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</si>
  <si>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</si>
  <si>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</si>
  <si>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</si>
  <si>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</si>
  <si>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</si>
  <si>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</si>
  <si>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</si>
  <si>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</si>
  <si>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</si>
  <si>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</si>
  <si>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</si>
  <si>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</si>
  <si>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</si>
  <si>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</si>
  <si>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</si>
  <si>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</si>
  <si>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</si>
  <si>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</si>
  <si>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</si>
  <si>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</si>
  <si>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</si>
  <si>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</si>
  <si>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</si>
  <si>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</si>
  <si>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</si>
  <si>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</si>
  <si>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</si>
  <si>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</si>
  <si>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</si>
  <si>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</si>
  <si>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</si>
  <si>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</si>
  <si>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</si>
  <si>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</si>
  <si>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</si>
  <si>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</si>
  <si>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</si>
  <si>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</si>
  <si>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</si>
  <si>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</si>
  <si>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</si>
  <si>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</si>
  <si>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</si>
  <si>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</si>
  <si>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</si>
  <si>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</si>
  <si>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</si>
  <si>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</si>
  <si>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</si>
  <si>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</si>
  <si>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</si>
  <si>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</si>
  <si>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</si>
  <si>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</si>
  <si>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</si>
  <si>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</si>
  <si>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</si>
  <si>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</si>
  <si>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</si>
  <si>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</si>
  <si>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</si>
  <si>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</si>
  <si>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</si>
  <si>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</si>
  <si>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</si>
  <si>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</si>
  <si>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</si>
  <si>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</si>
  <si>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</si>
  <si>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</si>
  <si>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</si>
  <si>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</si>
  <si>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</si>
  <si>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</si>
  <si>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</si>
  <si>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</si>
  <si>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</si>
  <si>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</si>
  <si>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</si>
  <si>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</si>
  <si>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</si>
  <si>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</si>
  <si>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</si>
  <si>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</si>
  <si>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</si>
  <si>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</si>
  <si>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</si>
  <si>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</si>
  <si>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</si>
  <si>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</si>
  <si>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</si>
  <si>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</si>
  <si>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</si>
  <si>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</si>
  <si>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</si>
  <si>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</si>
  <si>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</si>
  <si>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</si>
  <si>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</si>
  <si>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</si>
  <si>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</si>
  <si>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</si>
  <si>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</si>
  <si>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</si>
  <si>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</si>
  <si>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</si>
  <si>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</si>
  <si>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</si>
  <si>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</si>
  <si>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</si>
  <si>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</si>
  <si>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</si>
  <si>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</si>
  <si>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</si>
  <si>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</si>
  <si>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</si>
  <si>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</si>
  <si>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</si>
  <si>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</si>
  <si>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</si>
  <si>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</si>
  <si>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</si>
  <si>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</si>
  <si>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</si>
  <si>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</si>
  <si>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</si>
  <si>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</si>
  <si>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</si>
  <si>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</si>
  <si>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</si>
  <si>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</si>
  <si>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</si>
  <si>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</si>
  <si>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</si>
  <si>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</si>
  <si>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</si>
  <si>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</si>
  <si>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</si>
  <si>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</si>
  <si>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</si>
  <si>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</si>
  <si>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</si>
  <si>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</si>
  <si>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</si>
  <si>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</si>
  <si>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</si>
  <si>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</si>
  <si>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</si>
  <si>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</si>
  <si>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</si>
  <si>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</si>
  <si>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</si>
  <si>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</si>
  <si>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</si>
  <si>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</si>
  <si>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</si>
  <si>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</si>
  <si>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</si>
  <si>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</si>
  <si>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</si>
  <si>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</si>
  <si>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</si>
  <si>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</si>
  <si>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</si>
  <si>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</si>
  <si>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</si>
  <si>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</si>
  <si>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</si>
  <si>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</si>
  <si>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</si>
  <si>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</si>
  <si>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</si>
  <si>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</si>
  <si>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</si>
  <si>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</si>
  <si>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</si>
  <si>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</si>
  <si>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</si>
  <si>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</si>
  <si>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</si>
  <si>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</si>
  <si>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</si>
  <si>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</si>
  <si>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</si>
  <si>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</si>
  <si>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</si>
  <si>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</si>
  <si>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</si>
  <si>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</si>
  <si>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</si>
  <si>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</si>
  <si>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</si>
  <si>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</si>
  <si>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</si>
  <si>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</si>
  <si>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</si>
  <si>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</si>
  <si>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</si>
  <si>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</si>
  <si>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</si>
  <si>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</si>
  <si>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</si>
  <si>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</si>
  <si>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</si>
  <si>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</si>
  <si>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</si>
  <si>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</si>
  <si>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</si>
  <si>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</si>
  <si>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</si>
  <si>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</si>
  <si>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</si>
  <si>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</si>
  <si>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</si>
  <si>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</si>
  <si>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</si>
  <si>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</si>
  <si>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</si>
  <si>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</si>
  <si>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</si>
  <si>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</si>
  <si>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</si>
  <si>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</si>
  <si>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</si>
  <si>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</si>
  <si>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</si>
  <si>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</si>
  <si>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</si>
  <si>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</si>
  <si>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</si>
  <si>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</si>
  <si>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</si>
  <si>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</si>
  <si>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</si>
  <si>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</si>
  <si>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</si>
  <si>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</si>
  <si>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</si>
  <si>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</si>
  <si>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</si>
  <si>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</si>
  <si>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</si>
  <si>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</si>
  <si>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</si>
  <si>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</si>
  <si>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</si>
  <si>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</si>
  <si>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</si>
  <si>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</si>
  <si>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</si>
  <si>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</si>
  <si>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</si>
  <si>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</si>
  <si>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</si>
  <si>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</si>
  <si>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</si>
  <si>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</si>
  <si>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</si>
  <si>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</si>
  <si>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</si>
  <si>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</si>
  <si>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</si>
  <si>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</si>
  <si>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</si>
  <si>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</si>
  <si>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</si>
  <si>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</si>
  <si>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</si>
  <si>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</si>
  <si>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</si>
  <si>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</si>
  <si>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</si>
  <si>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</si>
  <si>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</si>
  <si>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</si>
  <si>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</si>
  <si>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</si>
  <si>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</si>
  <si>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</si>
  <si>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</si>
  <si>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</si>
  <si>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</si>
  <si>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</si>
  <si>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</si>
  <si>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</si>
  <si>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</si>
  <si>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</si>
  <si>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</si>
  <si>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</si>
  <si>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</si>
  <si>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</si>
  <si>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</si>
  <si>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</si>
  <si>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</si>
  <si>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</si>
  <si>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</si>
  <si>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</si>
  <si>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</si>
  <si>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</si>
  <si>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</si>
  <si>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</si>
  <si>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</si>
  <si>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</si>
  <si>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</si>
  <si>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</si>
  <si>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</si>
  <si>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</si>
  <si>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</si>
  <si>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</si>
  <si>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</si>
  <si>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</si>
  <si>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</si>
  <si>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</si>
  <si>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</si>
  <si>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</si>
  <si>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</si>
  <si>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</si>
  <si>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</si>
  <si>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</si>
  <si>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</si>
  <si>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</si>
  <si>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</si>
  <si>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</si>
  <si>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</si>
  <si>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</si>
  <si>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</si>
  <si>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</si>
  <si>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</si>
  <si>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</si>
  <si>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</si>
  <si>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</si>
  <si>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</si>
  <si>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</si>
  <si>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</si>
  <si>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</si>
  <si>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</si>
  <si>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</si>
  <si>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</si>
  <si>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</si>
  <si>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</si>
  <si>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</si>
  <si>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</si>
  <si>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</si>
  <si>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</si>
  <si>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</si>
  <si>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</si>
  <si>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</si>
  <si>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</si>
  <si>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</si>
  <si>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</si>
  <si>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</si>
  <si>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</si>
  <si>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</si>
  <si>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</si>
  <si>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</si>
  <si>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</si>
  <si>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</si>
  <si>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</si>
  <si>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</si>
  <si>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</si>
  <si>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</si>
  <si>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</si>
  <si>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</si>
  <si>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</si>
  <si>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</si>
  <si>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</si>
  <si>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</si>
  <si>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</si>
  <si>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</si>
  <si>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</si>
  <si>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</si>
  <si>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</si>
  <si>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</si>
  <si>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</si>
  <si>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</si>
  <si>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</si>
  <si>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</si>
  <si>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</si>
  <si>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</si>
  <si>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</si>
  <si>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</si>
  <si>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</si>
  <si>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</si>
  <si>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</si>
  <si>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</si>
  <si>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</si>
  <si>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</si>
  <si>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</si>
  <si>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</si>
  <si>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</si>
  <si>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</si>
  <si>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</si>
  <si>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</si>
  <si>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</si>
  <si>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</si>
  <si>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</si>
  <si>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</si>
  <si>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</si>
  <si>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</si>
  <si>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</si>
  <si>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</si>
  <si>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</si>
  <si>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</si>
  <si>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</si>
  <si>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</si>
  <si>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</si>
  <si>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</si>
  <si>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</si>
  <si>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</si>
  <si>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</si>
  <si>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</si>
  <si>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</si>
  <si>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</si>
  <si>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</si>
  <si>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</si>
  <si>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</si>
  <si>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</si>
  <si>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</si>
  <si>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</si>
  <si>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</si>
  <si>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</si>
  <si>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</si>
  <si>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</si>
  <si>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</si>
  <si>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</si>
  <si>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</si>
  <si>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</si>
  <si>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</si>
  <si>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</si>
  <si>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</si>
  <si>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</si>
  <si>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</si>
  <si>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</si>
  <si>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</si>
  <si>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</si>
  <si>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</si>
  <si>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</si>
  <si>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</si>
  <si>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</si>
  <si>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</si>
  <si>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</si>
  <si>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</si>
  <si>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</si>
  <si>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</si>
  <si>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</si>
  <si>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</si>
  <si>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</si>
  <si>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</si>
  <si>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</si>
  <si>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</si>
  <si>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</si>
  <si>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</si>
  <si>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</si>
  <si>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</si>
  <si>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</si>
  <si>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</si>
  <si>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</si>
  <si>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</si>
  <si>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</si>
  <si>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</si>
  <si>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</si>
  <si>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</si>
  <si>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</si>
  <si>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</si>
  <si>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</si>
  <si>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</si>
  <si>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</si>
  <si>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</si>
  <si>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</si>
  <si>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</si>
  <si>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</si>
  <si>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</si>
  <si>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</si>
  <si>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</si>
  <si>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</si>
  <si>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</si>
  <si>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</si>
  <si>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</si>
  <si>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</si>
  <si>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</si>
  <si>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</si>
  <si>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</si>
  <si>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</si>
  <si>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</si>
  <si>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</si>
  <si>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</si>
  <si>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</si>
  <si>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</si>
  <si>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</si>
  <si>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</si>
  <si>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</si>
  <si>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</si>
  <si>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</si>
  <si>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</si>
  <si>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</si>
  <si>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</si>
  <si>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</si>
  <si>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</si>
  <si>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</si>
  <si>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</si>
  <si>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</si>
  <si>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</si>
  <si>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</si>
  <si>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</si>
  <si>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</si>
  <si>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</si>
  <si>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</si>
  <si>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</si>
  <si>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</si>
  <si>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</si>
  <si>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</si>
  <si>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</si>
  <si>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</si>
  <si>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</si>
  <si>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</si>
  <si>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</si>
  <si>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</si>
  <si>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</si>
  <si>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</si>
  <si>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</si>
  <si>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</si>
  <si>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</si>
  <si>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</si>
  <si>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</si>
  <si>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</si>
  <si>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</si>
  <si>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</si>
  <si>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</si>
  <si>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</si>
  <si>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</si>
  <si>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</si>
  <si>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</si>
  <si>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</si>
  <si>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</si>
  <si>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</si>
  <si>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</si>
  <si>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</si>
  <si>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</si>
  <si>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</si>
  <si>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</si>
  <si>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</si>
  <si>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</si>
  <si>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</si>
  <si>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</si>
  <si>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</si>
  <si>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</si>
  <si>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</si>
  <si>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</si>
  <si>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</si>
  <si>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</si>
  <si>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</si>
  <si>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</si>
  <si>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</si>
  <si>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</si>
  <si>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</si>
  <si>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</si>
  <si>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</si>
  <si>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</si>
  <si>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</si>
  <si>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</si>
  <si>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</si>
  <si>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</si>
  <si>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</si>
  <si>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</si>
  <si>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</si>
  <si>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</si>
  <si>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</si>
  <si>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</si>
  <si>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</si>
  <si>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</si>
  <si>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</si>
  <si>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</si>
  <si>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</si>
  <si>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</si>
  <si>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</si>
  <si>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</si>
  <si>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</si>
  <si>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</si>
  <si>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</si>
  <si>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</si>
  <si>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</si>
  <si>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</si>
  <si>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</si>
  <si>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</si>
  <si>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</si>
  <si>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</si>
  <si>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</si>
  <si>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</si>
  <si>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</si>
  <si>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</si>
  <si>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</si>
  <si>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</si>
  <si>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</si>
  <si>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</si>
  <si>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</si>
  <si>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</si>
  <si>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</si>
  <si>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</si>
  <si>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</si>
  <si>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</si>
  <si>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</si>
  <si>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</si>
  <si>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</si>
  <si>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</si>
  <si>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</si>
  <si>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</si>
  <si>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</si>
  <si>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</si>
  <si>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</si>
  <si>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</si>
  <si>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</si>
  <si>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</si>
  <si>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</si>
  <si>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</si>
  <si>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</si>
  <si>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</si>
  <si>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</si>
  <si>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</si>
  <si>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</si>
  <si>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</si>
  <si>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</si>
  <si>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</si>
  <si>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</si>
  <si>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</si>
  <si>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</si>
  <si>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</si>
  <si>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</si>
  <si>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</si>
  <si>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</si>
  <si>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</si>
  <si>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</si>
  <si>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</si>
  <si>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</si>
  <si>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</si>
  <si>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</si>
  <si>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</si>
  <si>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</si>
  <si>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</si>
  <si>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</si>
  <si>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</si>
  <si>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</si>
  <si>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</si>
  <si>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</si>
  <si>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</si>
  <si>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</si>
  <si>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</si>
  <si>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</si>
  <si>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</si>
  <si>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</si>
  <si>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</si>
  <si>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</si>
  <si>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</si>
  <si>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</si>
  <si>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</si>
  <si>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</si>
  <si>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</si>
  <si>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</si>
  <si>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</si>
  <si>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</si>
  <si>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</si>
  <si>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</si>
  <si>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</si>
  <si>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</si>
  <si>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</si>
  <si>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</si>
  <si>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</si>
  <si>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</si>
  <si>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</si>
  <si>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</si>
  <si>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</si>
  <si>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</si>
  <si>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</si>
  <si>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</si>
  <si>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</si>
  <si>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</si>
  <si>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</si>
  <si>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</si>
  <si>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</si>
  <si>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</si>
  <si>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</si>
  <si>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</si>
  <si>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</si>
  <si>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</si>
  <si>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</si>
  <si>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</si>
  <si>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</si>
  <si>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</si>
  <si>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</si>
  <si>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</si>
  <si>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</si>
  <si>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</si>
  <si>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</si>
  <si>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</si>
  <si>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</si>
  <si>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</si>
  <si>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</si>
  <si>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</si>
  <si>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</si>
  <si>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</si>
  <si>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</si>
  <si>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</si>
  <si>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</si>
  <si>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</si>
  <si>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</si>
  <si>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</si>
  <si>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</si>
  <si>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</si>
  <si>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</si>
  <si>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</si>
  <si>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</si>
  <si>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</si>
  <si>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</si>
  <si>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</si>
  <si>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</si>
  <si>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</si>
  <si>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</si>
  <si>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</si>
  <si>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</si>
  <si>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</si>
  <si>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</si>
  <si>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</si>
  <si>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</si>
  <si>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</si>
  <si>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</si>
  <si>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</si>
  <si>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</si>
  <si>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</si>
  <si>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</si>
  <si>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</si>
  <si>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</si>
  <si>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</si>
  <si>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</si>
  <si>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</si>
  <si>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</si>
  <si>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</si>
  <si>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</si>
  <si>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</si>
  <si>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</si>
  <si>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</si>
  <si>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</si>
  <si>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</si>
  <si>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</si>
  <si>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</si>
  <si>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</si>
  <si>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</si>
  <si>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</si>
  <si>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</si>
  <si>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</si>
  <si>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</si>
  <si>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</si>
  <si>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</si>
  <si>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</si>
  <si>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</si>
  <si>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</si>
  <si>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</si>
  <si>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</si>
  <si>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</si>
  <si>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</si>
  <si>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</si>
  <si>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</si>
  <si>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</si>
  <si>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</si>
  <si>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</si>
  <si>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</si>
  <si>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</si>
  <si>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</si>
  <si>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</si>
  <si>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</si>
  <si>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</si>
  <si>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</si>
  <si>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</si>
  <si>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</si>
  <si>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</si>
  <si>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</si>
  <si>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</si>
  <si>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</si>
  <si>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</si>
  <si>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</si>
  <si>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</si>
  <si>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</si>
  <si>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</si>
  <si>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</si>
  <si>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</si>
  <si>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</si>
  <si>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</si>
  <si>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</si>
  <si>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</si>
  <si>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</si>
  <si>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</si>
  <si>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</si>
  <si>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</si>
  <si>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</si>
  <si>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</si>
  <si>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</si>
  <si>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</si>
  <si>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</si>
  <si>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</si>
  <si>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</si>
  <si>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</si>
  <si>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</si>
  <si>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</si>
  <si>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</si>
  <si>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</si>
  <si>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</si>
  <si>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</si>
  <si>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</si>
  <si>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</si>
  <si>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</si>
  <si>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</si>
  <si>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</si>
  <si>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</si>
  <si>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</si>
  <si>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</si>
  <si>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</si>
  <si>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</si>
  <si>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</si>
  <si>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</si>
  <si>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</si>
  <si>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</si>
  <si>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</si>
  <si>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</si>
  <si>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</si>
  <si>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</si>
  <si>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</si>
  <si>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</si>
  <si>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</si>
  <si>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</si>
  <si>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</si>
  <si>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</si>
  <si>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</si>
  <si>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</si>
  <si>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</si>
  <si>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</si>
  <si>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</si>
  <si>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</si>
  <si>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</si>
  <si>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</si>
  <si>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</si>
  <si>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</si>
  <si>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</si>
  <si>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</si>
  <si>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</si>
  <si>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</si>
  <si>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</si>
  <si>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</si>
  <si>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</si>
  <si>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</si>
  <si>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</si>
  <si>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</si>
  <si>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</si>
  <si>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</si>
  <si>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</si>
  <si>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</si>
  <si>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</si>
  <si>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</si>
  <si>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</si>
  <si>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</si>
  <si>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</si>
  <si>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</si>
  <si>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</si>
  <si>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</si>
  <si>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</si>
  <si>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</si>
  <si>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</si>
  <si>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</si>
  <si>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</si>
  <si>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</si>
  <si>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</si>
  <si>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</si>
  <si>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</si>
  <si>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</si>
  <si>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</si>
  <si>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</si>
  <si>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</si>
  <si>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</si>
  <si>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</si>
  <si>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</si>
  <si>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</si>
  <si>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</si>
  <si>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</si>
  <si>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</si>
  <si>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</si>
  <si>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</si>
  <si>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</si>
  <si>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</si>
  <si>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</si>
  <si>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</si>
  <si>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</si>
  <si>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</si>
  <si>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</si>
  <si>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</si>
  <si>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</si>
  <si>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</si>
  <si>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</si>
  <si>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</si>
  <si>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</si>
  <si>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</si>
  <si>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</si>
  <si>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</si>
  <si>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</si>
  <si>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</si>
  <si>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</si>
  <si>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</si>
  <si>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</si>
  <si>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</si>
  <si>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</si>
  <si>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</si>
  <si>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</si>
  <si>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</si>
  <si>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</si>
  <si>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</si>
  <si>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</si>
  <si>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</si>
  <si>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</si>
  <si>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</si>
  <si>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</si>
  <si>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</si>
  <si>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</si>
  <si>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</si>
  <si>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</si>
  <si>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</si>
  <si>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</si>
  <si>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</si>
  <si>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</si>
  <si>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</si>
  <si>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</si>
  <si>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</si>
  <si>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</si>
  <si>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</si>
  <si>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</si>
  <si>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</si>
  <si>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</si>
  <si>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</si>
  <si>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</si>
  <si>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</si>
  <si>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</si>
  <si>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</si>
  <si>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</si>
  <si>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</si>
  <si>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</si>
  <si>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</si>
  <si>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</si>
  <si>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</si>
  <si>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</si>
  <si>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</si>
  <si>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</si>
  <si>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</si>
  <si>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</si>
  <si>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</si>
  <si>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</si>
  <si>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</si>
  <si>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</si>
  <si>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</si>
  <si>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</si>
  <si>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</si>
  <si>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</si>
  <si>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</si>
  <si>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</si>
  <si>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</si>
  <si>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</si>
  <si>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</si>
  <si>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</si>
  <si>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</si>
  <si>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</si>
  <si>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</si>
  <si>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</si>
  <si>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</si>
  <si>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</si>
  <si>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</si>
  <si>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</si>
  <si>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</si>
  <si>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</si>
  <si>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</si>
  <si>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</si>
  <si>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</si>
  <si>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</si>
  <si>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</si>
  <si>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</si>
  <si>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</si>
  <si>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</si>
  <si>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</si>
  <si>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</si>
  <si>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</si>
  <si>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</si>
  <si>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</si>
  <si>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</si>
  <si>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</si>
  <si>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</si>
  <si>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</si>
  <si>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</si>
  <si>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</si>
  <si>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</si>
  <si>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</si>
  <si>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</si>
  <si>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</si>
  <si>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</si>
  <si>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</si>
  <si>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</si>
  <si>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</si>
  <si>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</si>
  <si>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</si>
  <si>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</si>
  <si>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</si>
  <si>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</si>
  <si>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</si>
  <si>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</si>
  <si>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</si>
  <si>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</si>
  <si>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</si>
  <si>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</si>
  <si>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</si>
  <si>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</si>
  <si>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</si>
  <si>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</si>
  <si>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</si>
  <si>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</si>
  <si>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</si>
  <si>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</si>
  <si>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</si>
  <si>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</si>
  <si>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</si>
  <si>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</si>
  <si>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</si>
  <si>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</si>
  <si>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</si>
  <si>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</si>
  <si>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</si>
  <si>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</si>
  <si>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</si>
  <si>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</si>
  <si>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</si>
  <si>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</si>
  <si>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</si>
  <si>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</si>
  <si>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</si>
  <si>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</si>
  <si>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</si>
  <si>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</si>
  <si>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</si>
  <si>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</si>
  <si>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</si>
  <si>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</si>
  <si>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</si>
  <si>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</si>
  <si>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</si>
  <si>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</si>
  <si>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</si>
  <si>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</si>
  <si>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</si>
  <si>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</si>
  <si>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</si>
  <si>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</si>
  <si>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</si>
  <si>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</si>
  <si>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</si>
  <si>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</si>
  <si>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</si>
  <si>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</si>
  <si>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</si>
  <si>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</si>
  <si>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</si>
  <si>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</si>
  <si>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</si>
  <si>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</si>
  <si>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</si>
  <si>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</si>
  <si>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</si>
  <si>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</si>
  <si>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</si>
  <si>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</si>
  <si>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</si>
  <si>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</si>
  <si>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</si>
  <si>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</si>
  <si>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</si>
  <si>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</si>
  <si>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</si>
  <si>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</si>
  <si>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</si>
  <si>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</si>
  <si>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</si>
  <si>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</si>
  <si>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</si>
  <si>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</si>
  <si>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</si>
  <si>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</si>
  <si>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</si>
  <si>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</si>
  <si>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</si>
  <si>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</si>
  <si>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</si>
  <si>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</si>
  <si>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</si>
  <si>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</si>
  <si>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</si>
  <si>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</si>
  <si>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</si>
  <si>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</si>
  <si>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</si>
  <si>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</si>
  <si>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</si>
  <si>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</si>
  <si>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</si>
  <si>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</si>
  <si>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</si>
  <si>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</si>
  <si>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</si>
  <si>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</si>
  <si>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</si>
  <si>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</si>
  <si>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</si>
  <si>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</si>
  <si>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</si>
  <si>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</si>
  <si>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</si>
  <si>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</si>
  <si>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</si>
  <si>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</si>
  <si>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</si>
  <si>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</si>
  <si>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</si>
  <si>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</si>
  <si>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</si>
  <si>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</si>
  <si>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</si>
  <si>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</si>
  <si>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</si>
  <si>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</si>
  <si>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</si>
  <si>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</si>
  <si>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</si>
  <si>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</si>
  <si>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</si>
  <si>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</si>
  <si>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</si>
  <si>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</si>
  <si>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</si>
  <si>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</si>
  <si>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</si>
  <si>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</si>
  <si>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</si>
  <si>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</si>
  <si>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</si>
  <si>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</si>
  <si>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</si>
  <si>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</si>
  <si>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</si>
  <si>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</si>
  <si>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</si>
  <si>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</si>
  <si>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</si>
  <si>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</si>
  <si>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</si>
  <si>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</si>
  <si>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</si>
  <si>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</si>
  <si>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</si>
  <si>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</si>
  <si>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</si>
  <si>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</si>
  <si>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</si>
  <si>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</si>
  <si>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</si>
  <si>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</si>
  <si>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</si>
  <si>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</si>
  <si>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</si>
  <si>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</si>
  <si>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</si>
  <si>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</si>
  <si>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</si>
  <si>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</si>
  <si>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</si>
  <si>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</si>
  <si>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</si>
  <si>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</si>
  <si>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</si>
  <si>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</si>
  <si>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</si>
  <si>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</si>
  <si>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</si>
  <si>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</si>
  <si>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</si>
  <si>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</si>
  <si>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</si>
  <si>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</si>
  <si>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</si>
  <si>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</si>
  <si>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</si>
  <si>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</si>
  <si>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</si>
  <si>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</si>
  <si>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</si>
  <si>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</si>
  <si>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</si>
  <si>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</si>
  <si>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</si>
  <si>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</si>
  <si>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</si>
  <si>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</si>
  <si>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</si>
  <si>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</si>
  <si>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</si>
  <si>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</si>
  <si>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</si>
  <si>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</si>
  <si>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</si>
  <si>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</si>
  <si>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</si>
  <si>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</si>
  <si>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</si>
  <si>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</si>
  <si>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</si>
  <si>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</si>
  <si>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</si>
  <si>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</si>
  <si>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</si>
  <si>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</si>
  <si>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</si>
  <si>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</si>
  <si>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</si>
  <si>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</si>
  <si>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</si>
  <si>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</si>
  <si>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</si>
  <si>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</si>
  <si>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</si>
  <si>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</si>
  <si>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</si>
  <si>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</si>
  <si>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</si>
  <si>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</si>
  <si>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</si>
  <si>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</si>
  <si>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</si>
  <si>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</si>
  <si>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</si>
  <si>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</si>
  <si>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</si>
  <si>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</si>
  <si>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</si>
  <si>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</si>
  <si>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</si>
  <si>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</si>
  <si>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</si>
  <si>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</si>
  <si>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</si>
  <si>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</si>
  <si>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</si>
  <si>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</si>
  <si>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</si>
  <si>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</si>
  <si>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</si>
  <si>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</si>
  <si>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</si>
  <si>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</si>
  <si>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</si>
  <si>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</si>
  <si>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</si>
  <si>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</si>
  <si>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</si>
  <si>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</si>
  <si>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</si>
  <si>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</si>
  <si>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</si>
  <si>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</si>
  <si>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</si>
  <si>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</si>
  <si>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</si>
  <si>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</si>
  <si>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</si>
  <si>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</si>
  <si>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</si>
  <si>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</si>
  <si>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</si>
  <si>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</si>
  <si>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</si>
  <si>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</si>
  <si>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</si>
  <si>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</si>
  <si>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</si>
  <si>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</si>
  <si>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</si>
  <si>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</si>
  <si>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</si>
  <si>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</si>
  <si>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</si>
  <si>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</si>
  <si>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</si>
  <si>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</si>
  <si>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</si>
  <si>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</si>
  <si>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</si>
  <si>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</si>
  <si>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</si>
  <si>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</si>
  <si>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</si>
  <si>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</si>
  <si>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</si>
  <si>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</si>
  <si>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</si>
  <si>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</si>
  <si>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</si>
  <si>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</si>
  <si>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</si>
  <si>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</si>
  <si>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</si>
  <si>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</si>
  <si>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</si>
  <si>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</si>
  <si>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</si>
  <si>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</si>
  <si>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</si>
  <si>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</si>
  <si>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</si>
  <si>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</si>
  <si>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</si>
  <si>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</si>
  <si>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</si>
  <si>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</si>
  <si>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</si>
  <si>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</si>
  <si>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</si>
  <si>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</si>
  <si>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</si>
  <si>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</si>
  <si>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</si>
  <si>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</si>
  <si>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</si>
  <si>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</si>
  <si>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</si>
  <si>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</si>
  <si>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</si>
  <si>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</si>
  <si>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</si>
  <si>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</si>
  <si>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</si>
  <si>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</si>
  <si>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</si>
  <si>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</si>
  <si>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</si>
  <si>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</si>
  <si>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</si>
  <si>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</si>
  <si>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</si>
  <si>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</si>
  <si>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</si>
  <si>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</si>
  <si>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</si>
  <si>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</si>
  <si>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</si>
  <si>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</si>
  <si>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</si>
  <si>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</si>
  <si>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</si>
  <si>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</si>
  <si>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</si>
  <si>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</si>
  <si>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</si>
  <si>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</si>
  <si>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</si>
  <si>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</si>
  <si>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</si>
  <si>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</si>
  <si>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</si>
  <si>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</si>
  <si>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</si>
  <si>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</si>
  <si>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</si>
  <si>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</si>
  <si>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</si>
  <si>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</si>
  <si>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</si>
  <si>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</si>
  <si>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</si>
  <si>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</si>
  <si>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</si>
  <si>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</si>
  <si>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</si>
  <si>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</si>
  <si>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</si>
  <si>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</si>
  <si>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</si>
  <si>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</si>
  <si>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</si>
  <si>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</si>
  <si>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</si>
  <si>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</si>
  <si>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</si>
  <si>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</si>
  <si>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</si>
  <si>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</si>
  <si>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</si>
  <si>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</si>
  <si>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</si>
  <si>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</si>
  <si>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</si>
  <si>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</si>
  <si>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</si>
  <si>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</si>
  <si>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</si>
  <si>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</si>
  <si>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</si>
  <si>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</si>
  <si>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</si>
  <si>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</si>
  <si>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</si>
  <si>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</si>
  <si>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</si>
  <si>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</si>
  <si>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</si>
  <si>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</si>
  <si>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</si>
  <si>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</si>
  <si>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</si>
  <si>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</si>
  <si>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</si>
  <si>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</si>
  <si>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</si>
  <si>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</si>
  <si>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</si>
  <si>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</si>
  <si>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</si>
  <si>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</si>
  <si>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</si>
  <si>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</si>
  <si>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</si>
  <si>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</si>
  <si>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</si>
  <si>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</si>
  <si>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</si>
  <si>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</si>
  <si>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</si>
  <si>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</si>
  <si>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</si>
  <si>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</si>
  <si>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</si>
  <si>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</si>
  <si>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</si>
  <si>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</si>
  <si>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</si>
  <si>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</si>
  <si>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</si>
  <si>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</si>
  <si>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</si>
  <si>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</si>
  <si>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</si>
  <si>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</si>
  <si>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</si>
  <si>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</si>
  <si>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</si>
  <si>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</si>
  <si>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</si>
  <si>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</si>
  <si>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</si>
  <si>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</si>
  <si>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</si>
  <si>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</si>
  <si>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</si>
  <si>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</si>
  <si>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</si>
  <si>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</si>
  <si>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</si>
  <si>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</si>
  <si>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</si>
  <si>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</si>
  <si>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</si>
  <si>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</si>
  <si>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</si>
  <si>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</si>
  <si>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</si>
  <si>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</si>
  <si>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</si>
  <si>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</si>
  <si>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</si>
  <si>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</si>
  <si>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</si>
  <si>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</si>
  <si>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</si>
  <si>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</si>
  <si>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</si>
  <si>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</si>
  <si>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</si>
  <si>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</si>
  <si>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</si>
  <si>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</si>
  <si>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</si>
  <si>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</si>
  <si>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</si>
  <si>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</si>
  <si>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</si>
  <si>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</si>
  <si>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</si>
  <si>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</si>
  <si>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</si>
  <si>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</si>
  <si>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</si>
  <si>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</si>
  <si>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</si>
  <si>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</si>
  <si>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</si>
  <si>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</si>
  <si>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</si>
  <si>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</si>
  <si>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</si>
  <si>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</si>
  <si>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</si>
  <si>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</si>
  <si>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</si>
  <si>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</si>
  <si>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</si>
  <si>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</si>
  <si>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</si>
  <si>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</si>
  <si>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</si>
  <si>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</si>
  <si>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</si>
  <si>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</si>
  <si>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</si>
  <si>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</si>
  <si>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</si>
  <si>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</si>
  <si>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</si>
  <si>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</si>
  <si>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</si>
  <si>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</si>
  <si>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</si>
  <si>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</si>
  <si>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</si>
  <si>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</si>
  <si>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</si>
  <si>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</si>
  <si>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</si>
  <si>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</si>
  <si>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</si>
  <si>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</si>
  <si>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</si>
  <si>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</si>
  <si>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</si>
  <si>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</si>
  <si>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</si>
  <si>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</si>
  <si>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</si>
  <si>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</si>
  <si>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</si>
  <si>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</si>
  <si>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</si>
  <si>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</si>
  <si>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</si>
  <si>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</si>
  <si>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</si>
  <si>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</si>
  <si>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</si>
  <si>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</si>
  <si>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</si>
  <si>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</si>
  <si>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</si>
  <si>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</si>
  <si>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</si>
  <si>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</si>
  <si>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</si>
  <si>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</si>
  <si>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</si>
  <si>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</si>
  <si>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</si>
  <si>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</si>
  <si>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</si>
  <si>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</si>
  <si>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</si>
  <si>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</si>
  <si>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</si>
  <si>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</si>
  <si>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</si>
  <si>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</si>
  <si>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</si>
  <si>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</si>
  <si>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</si>
  <si>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</si>
  <si>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</si>
  <si>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</si>
  <si>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</si>
  <si>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</si>
  <si>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</si>
  <si>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</si>
  <si>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</si>
  <si>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</si>
  <si>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</si>
  <si>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</si>
  <si>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</si>
  <si>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</si>
  <si>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</si>
  <si>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</si>
  <si>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</si>
  <si>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</si>
  <si>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</si>
  <si>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</si>
  <si>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</si>
  <si>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</si>
  <si>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</si>
  <si>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</si>
  <si>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</si>
  <si>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</si>
  <si>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</si>
  <si>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</si>
  <si>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</si>
  <si>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</si>
  <si>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</si>
  <si>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</si>
  <si>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</si>
  <si>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</si>
  <si>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</si>
  <si>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</si>
  <si>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</si>
  <si>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</si>
  <si>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</si>
  <si>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</si>
  <si>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</si>
  <si>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</si>
  <si>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</si>
  <si>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</si>
  <si>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</si>
  <si>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</si>
  <si>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</si>
  <si>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</si>
  <si>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</si>
  <si>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</si>
  <si>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</si>
  <si>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</si>
  <si>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</si>
  <si>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</si>
  <si>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</si>
  <si>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</si>
  <si>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</si>
  <si>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</si>
  <si>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</si>
  <si>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</si>
  <si>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</si>
  <si>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</si>
  <si>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</si>
  <si>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</si>
  <si>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</si>
  <si>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</si>
  <si>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</si>
  <si>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</si>
  <si>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</si>
  <si>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</si>
  <si>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</si>
  <si>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</si>
  <si>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</si>
  <si>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</si>
  <si>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</si>
  <si>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</si>
  <si>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</si>
  <si>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</si>
  <si>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</si>
  <si>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</si>
  <si>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</si>
  <si>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</si>
  <si>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</si>
  <si>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</si>
  <si>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</si>
  <si>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</si>
  <si>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</si>
  <si>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</si>
  <si>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</si>
  <si>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</si>
  <si>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</si>
  <si>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</si>
  <si>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</si>
  <si>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</si>
  <si>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</si>
  <si>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</si>
  <si>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</si>
  <si>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</si>
  <si>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</si>
  <si>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</si>
  <si>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</si>
  <si>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</si>
  <si>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</si>
  <si>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</si>
  <si>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</si>
  <si>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</si>
  <si>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</si>
  <si>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</si>
  <si>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</si>
  <si>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</si>
  <si>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</si>
  <si>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</si>
  <si>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</si>
  <si>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</si>
  <si>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</si>
  <si>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</si>
  <si>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</si>
  <si>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</si>
  <si>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</si>
  <si>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</si>
  <si>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</si>
  <si>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</si>
  <si>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</si>
  <si>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</si>
  <si>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</si>
  <si>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</si>
  <si>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</si>
  <si>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</si>
  <si>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</si>
  <si>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</si>
  <si>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</si>
  <si>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</si>
  <si>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</si>
  <si>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</si>
  <si>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</si>
  <si>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</si>
  <si>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</si>
  <si>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</si>
  <si>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</si>
  <si>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</si>
  <si>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</si>
  <si>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</si>
  <si>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</si>
  <si>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</si>
  <si>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</si>
  <si>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</si>
  <si>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</si>
  <si>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</si>
  <si>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</si>
  <si>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</si>
  <si>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</si>
  <si>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</si>
  <si>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</si>
  <si>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</si>
  <si>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</si>
  <si>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</si>
  <si>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</si>
  <si>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</si>
  <si>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</si>
  <si>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</si>
  <si>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</si>
  <si>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</si>
  <si>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</si>
  <si>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</si>
  <si>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</si>
  <si>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</si>
  <si>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</si>
  <si>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</si>
  <si>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</si>
  <si>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</si>
  <si>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</si>
  <si>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</si>
  <si>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</si>
  <si>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</si>
  <si>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</si>
  <si>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</si>
  <si>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</si>
  <si>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</si>
  <si>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</si>
  <si>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</si>
  <si>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</si>
  <si>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</si>
  <si>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</si>
  <si>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</si>
  <si>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</si>
  <si>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</si>
  <si>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</si>
  <si>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</si>
  <si>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</si>
  <si>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</si>
  <si>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</si>
  <si>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</si>
  <si>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</si>
  <si>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</si>
  <si>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</si>
  <si>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</si>
  <si>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</si>
  <si>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</si>
  <si>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</si>
  <si>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</si>
  <si>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</si>
  <si>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</si>
  <si>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</si>
  <si>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</si>
  <si>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</si>
  <si>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</si>
  <si>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</si>
  <si>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</si>
  <si>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</si>
  <si>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</si>
  <si>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</si>
  <si>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</si>
  <si>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</si>
  <si>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</si>
  <si>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</si>
  <si>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</si>
  <si>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</si>
  <si>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</si>
  <si>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</si>
  <si>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</si>
  <si>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</si>
  <si>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</si>
  <si>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</si>
  <si>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</si>
  <si>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</si>
  <si>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</si>
  <si>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</si>
  <si>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</si>
  <si>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</si>
  <si>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</si>
  <si>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</si>
  <si>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</si>
  <si>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</si>
  <si>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</si>
  <si>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</si>
  <si>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</si>
  <si>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</si>
  <si>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</si>
  <si>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</si>
  <si>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</si>
  <si>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</si>
  <si>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</si>
  <si>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</si>
  <si>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</si>
  <si>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</si>
  <si>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</si>
  <si>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</si>
  <si>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</si>
  <si>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</si>
  <si>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</si>
  <si>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</si>
  <si>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</si>
  <si>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</si>
  <si>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</si>
  <si>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</si>
  <si>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</si>
  <si>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</si>
  <si>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</si>
  <si>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</si>
  <si>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</si>
  <si>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</si>
  <si>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</si>
  <si>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</si>
  <si>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</si>
  <si>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</si>
  <si>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</si>
  <si>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</si>
  <si>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</si>
  <si>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</si>
  <si>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</si>
  <si>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</si>
  <si>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</si>
  <si>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</si>
  <si>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</si>
  <si>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</si>
  <si>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</si>
  <si>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</si>
  <si>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</si>
  <si>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</si>
  <si>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</si>
  <si>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</si>
  <si>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</si>
  <si>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</si>
  <si>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</si>
  <si>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</si>
  <si>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</si>
  <si>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</si>
  <si>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</si>
  <si>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</si>
  <si>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</si>
  <si>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</si>
  <si>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</si>
  <si>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</si>
  <si>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</si>
  <si>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</si>
  <si>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</si>
  <si>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</si>
  <si>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</si>
  <si>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</si>
  <si>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</si>
  <si>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</si>
  <si>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</si>
  <si>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</si>
  <si>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</si>
  <si>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</si>
  <si>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</si>
  <si>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</si>
  <si>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</si>
  <si>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</si>
  <si>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</si>
  <si>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</si>
  <si>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</si>
  <si>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</si>
  <si>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</si>
  <si>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</si>
  <si>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</si>
  <si>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</si>
  <si>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</si>
  <si>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</si>
  <si>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</si>
  <si>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</si>
  <si>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</si>
  <si>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</si>
  <si>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</si>
  <si>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</si>
  <si>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</si>
  <si>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</si>
  <si>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</si>
  <si>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</si>
  <si>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</si>
  <si>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</si>
  <si>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</si>
  <si>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</si>
  <si>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</si>
  <si>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</si>
  <si>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</si>
  <si>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</si>
  <si>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</si>
  <si>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</si>
  <si>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</si>
  <si>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</si>
  <si>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</si>
  <si>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</si>
  <si>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</si>
  <si>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</si>
  <si>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</si>
  <si>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</si>
  <si>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</si>
  <si>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</si>
  <si>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</si>
  <si>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</si>
  <si>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</si>
  <si>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</si>
  <si>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</si>
  <si>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</si>
  <si>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</si>
  <si>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</si>
  <si>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</si>
  <si>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</si>
  <si>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</si>
  <si>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</si>
  <si>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</si>
  <si>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</si>
  <si>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</si>
  <si>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</si>
  <si>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</si>
  <si>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</si>
  <si>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</si>
  <si>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</si>
  <si>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</si>
  <si>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</si>
  <si>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</si>
  <si>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</si>
  <si>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</si>
  <si>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</si>
  <si>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</si>
  <si>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</si>
  <si>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</si>
  <si>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</si>
  <si>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</si>
  <si>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</si>
  <si>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</si>
  <si>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</si>
  <si>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</si>
  <si>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</si>
  <si>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</si>
  <si>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</si>
  <si>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</si>
  <si>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</si>
  <si>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</si>
  <si>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</si>
  <si>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</si>
  <si>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</si>
  <si>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</si>
  <si>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</si>
  <si>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</si>
  <si>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</si>
  <si>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</si>
  <si>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</si>
  <si>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</si>
  <si>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</si>
  <si>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</si>
  <si>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</si>
  <si>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</si>
  <si>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</si>
  <si>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</si>
  <si>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</si>
  <si>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</si>
  <si>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</si>
  <si>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</si>
  <si>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</si>
  <si>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</si>
  <si>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</si>
  <si>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</si>
  <si>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</si>
  <si>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</si>
  <si>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</si>
  <si>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</si>
  <si>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</si>
  <si>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</si>
  <si>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</si>
  <si>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</si>
  <si>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</si>
  <si>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</si>
  <si>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</si>
  <si>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</si>
  <si>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</si>
  <si>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</si>
  <si>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</si>
  <si>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</si>
  <si>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</si>
  <si>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</si>
  <si>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</si>
  <si>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</si>
  <si>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</si>
  <si>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</si>
  <si>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</si>
  <si>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</si>
  <si>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</si>
  <si>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</si>
  <si>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</si>
  <si>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</si>
  <si>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</si>
  <si>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</si>
  <si>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</si>
  <si>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</si>
  <si>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</si>
  <si>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</si>
  <si>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</si>
  <si>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</si>
  <si>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</si>
  <si>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</si>
  <si>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</si>
  <si>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</si>
  <si>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</si>
  <si>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</si>
  <si>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</si>
  <si>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</si>
  <si>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</si>
  <si>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</si>
  <si>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</si>
  <si>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</si>
  <si>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</si>
  <si>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</si>
  <si>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</si>
  <si>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</si>
  <si>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</si>
  <si>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</si>
  <si>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</si>
  <si>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</si>
  <si>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</si>
  <si>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</si>
  <si>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</si>
  <si>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</si>
  <si>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</si>
  <si>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</si>
  <si>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</si>
  <si>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</si>
  <si>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</si>
  <si>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</si>
  <si>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</si>
  <si>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</si>
  <si>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</si>
  <si>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</si>
  <si>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</si>
  <si>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</si>
  <si>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</si>
  <si>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</si>
  <si>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</si>
  <si>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</si>
  <si>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</si>
  <si>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</si>
  <si>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</si>
  <si>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</si>
  <si>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</si>
  <si>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</si>
  <si>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</si>
  <si>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</si>
  <si>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</si>
  <si>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</si>
  <si>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</si>
  <si>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</si>
  <si>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</si>
  <si>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</si>
  <si>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</si>
  <si>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</si>
  <si>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</si>
  <si>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</si>
  <si>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</si>
  <si>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</si>
  <si>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</si>
  <si>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</si>
  <si>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</si>
  <si>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</si>
  <si>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</si>
  <si>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</si>
  <si>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</si>
  <si>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</si>
  <si>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</si>
  <si>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</si>
  <si>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</si>
  <si>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</si>
  <si>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</si>
  <si>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</si>
  <si>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</si>
  <si>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</si>
  <si>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</si>
  <si>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</si>
  <si>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</si>
  <si>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</si>
  <si>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</si>
  <si>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</si>
  <si>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</si>
  <si>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</si>
  <si>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</si>
  <si>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</si>
  <si>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</si>
  <si>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</si>
  <si>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</si>
  <si>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</si>
  <si>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</si>
  <si>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</si>
  <si>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</si>
  <si>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</si>
  <si>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</si>
  <si>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</si>
  <si>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</si>
  <si>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</si>
  <si>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</si>
  <si>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</si>
  <si>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</si>
  <si>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</si>
  <si>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</si>
  <si>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</si>
  <si>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</si>
  <si>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</si>
  <si>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</si>
  <si>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</si>
  <si>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</si>
  <si>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</si>
  <si>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</si>
  <si>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</si>
  <si>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</si>
  <si>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</si>
  <si>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</si>
  <si>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</si>
  <si>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</si>
  <si>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</si>
  <si>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</si>
  <si>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</si>
  <si>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</si>
  <si>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</si>
  <si>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</si>
  <si>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</si>
  <si>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</si>
  <si>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</si>
  <si>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</si>
  <si>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</si>
  <si>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</si>
  <si>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</si>
  <si>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</si>
  <si>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</si>
  <si>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</si>
  <si>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</si>
  <si>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</si>
  <si>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</si>
  <si>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</si>
  <si>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</si>
  <si>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</si>
  <si>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</si>
  <si>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</si>
  <si>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</si>
  <si>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</si>
  <si>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</si>
  <si>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</si>
  <si>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</si>
  <si>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</si>
  <si>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</si>
  <si>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</si>
  <si>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</si>
  <si>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</si>
  <si>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</si>
  <si>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</si>
  <si>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</si>
  <si>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</si>
  <si>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</si>
  <si>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</si>
  <si>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</si>
  <si>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</si>
  <si>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</si>
  <si>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</si>
  <si>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</si>
  <si>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</si>
  <si>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</si>
  <si>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</si>
  <si>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</si>
  <si>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</si>
  <si>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</si>
  <si>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</si>
  <si>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</si>
  <si>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</si>
  <si>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</si>
  <si>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</si>
  <si>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</si>
  <si>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</si>
  <si>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</si>
  <si>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</si>
  <si>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</si>
  <si>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</si>
  <si>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</si>
  <si>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</si>
  <si>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</si>
  <si>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</si>
  <si>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</si>
  <si>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</si>
  <si>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</si>
  <si>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</si>
  <si>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</si>
  <si>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</si>
  <si>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</si>
  <si>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</si>
  <si>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</si>
  <si>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</si>
  <si>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</si>
  <si>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</si>
  <si>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</si>
  <si>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</si>
  <si>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</si>
  <si>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</si>
  <si>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</si>
  <si>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</si>
  <si>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</si>
  <si>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</si>
  <si>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</si>
  <si>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</si>
  <si>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</si>
  <si>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</si>
  <si>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</si>
  <si>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</si>
  <si>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</si>
  <si>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</si>
  <si>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</si>
  <si>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</si>
  <si>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</si>
  <si>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</si>
  <si>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</si>
  <si>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</si>
  <si>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</si>
  <si>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</si>
  <si>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</si>
  <si>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</si>
  <si>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</si>
  <si>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</si>
  <si>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</si>
  <si>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</si>
  <si>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</si>
  <si>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</si>
  <si>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</si>
  <si>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</si>
  <si>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</si>
  <si>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</si>
  <si>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</si>
  <si>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</si>
  <si>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</si>
  <si>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</si>
  <si>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</si>
  <si>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</si>
  <si>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</si>
  <si>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</si>
  <si>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</si>
  <si>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</si>
  <si>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</si>
  <si>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</si>
  <si>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</si>
  <si>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</si>
  <si>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</si>
  <si>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</si>
  <si>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</si>
  <si>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</si>
  <si>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</si>
  <si>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</si>
  <si>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</si>
  <si>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</si>
  <si>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</si>
  <si>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</si>
  <si>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</si>
  <si>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</si>
  <si>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</si>
  <si>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</si>
  <si>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</si>
  <si>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</si>
  <si>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</si>
  <si>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</si>
  <si>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</si>
  <si>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</si>
  <si>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</si>
  <si>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</si>
  <si>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</si>
  <si>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</si>
  <si>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</si>
  <si>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</si>
  <si>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</si>
  <si>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</si>
  <si>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</si>
  <si>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</si>
  <si>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</si>
  <si>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</si>
  <si>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</si>
  <si>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</si>
  <si>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</si>
  <si>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</si>
  <si>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</si>
  <si>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</si>
  <si>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</si>
  <si>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</si>
  <si>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</si>
  <si>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</si>
  <si>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</si>
  <si>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</si>
  <si>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</si>
  <si>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</si>
  <si>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</si>
  <si>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</si>
  <si>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</si>
  <si>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</si>
  <si>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</si>
  <si>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</si>
  <si>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</si>
  <si>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</si>
  <si>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</si>
  <si>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</si>
  <si>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</si>
  <si>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</si>
  <si>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</si>
  <si>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</si>
  <si>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</si>
  <si>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</si>
  <si>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</si>
  <si>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</si>
  <si>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</si>
  <si>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</si>
  <si>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</si>
  <si>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</si>
  <si>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</si>
  <si>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</si>
  <si>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</si>
  <si>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</si>
  <si>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</si>
  <si>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</si>
  <si>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</si>
  <si>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</si>
  <si>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</si>
  <si>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</si>
  <si>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</si>
  <si>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</si>
  <si>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</si>
  <si>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</si>
  <si>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</si>
  <si>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</si>
  <si>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</si>
  <si>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</si>
  <si>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</si>
  <si>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</si>
  <si>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</si>
  <si>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</si>
  <si>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</si>
  <si>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</si>
  <si>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</si>
  <si>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</si>
  <si>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</si>
  <si>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</si>
  <si>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</si>
  <si>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</si>
  <si>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</si>
  <si>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</si>
  <si>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</si>
  <si>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</si>
  <si>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</si>
  <si>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</si>
  <si>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</si>
  <si>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</si>
  <si>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</si>
  <si>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</si>
  <si>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</si>
  <si>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</si>
  <si>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</si>
  <si>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</si>
  <si>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</si>
  <si>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</si>
  <si>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</si>
  <si>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</si>
  <si>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</si>
  <si>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</si>
  <si>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</si>
  <si>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</si>
  <si>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</si>
  <si>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</si>
  <si>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</si>
  <si>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</si>
  <si>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</si>
  <si>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</si>
  <si>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</si>
  <si>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</si>
  <si>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</si>
  <si>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</si>
  <si>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</si>
  <si>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</si>
  <si>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</si>
  <si>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</si>
  <si>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</si>
  <si>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</si>
  <si>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</si>
  <si>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</si>
  <si>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</si>
  <si>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</si>
  <si>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</si>
  <si>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</si>
  <si>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</si>
  <si>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</si>
  <si>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</si>
  <si>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</si>
  <si>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</si>
  <si>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</si>
  <si>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</si>
  <si>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</si>
  <si>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</si>
  <si>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</si>
  <si>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</si>
  <si>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</si>
  <si>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</si>
  <si>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</si>
  <si>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</si>
  <si>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</si>
  <si>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</si>
  <si>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</si>
  <si>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</si>
  <si>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</si>
  <si>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</si>
  <si>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</si>
  <si>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</si>
  <si>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</si>
  <si>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</si>
  <si>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</si>
  <si>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</si>
  <si>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</si>
  <si>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</si>
  <si>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</si>
  <si>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</si>
  <si>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</si>
  <si>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</si>
  <si>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</si>
  <si>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</si>
  <si>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</si>
  <si>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</si>
  <si>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</si>
  <si>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</si>
  <si>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</si>
  <si>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</si>
  <si>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</si>
  <si>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</si>
  <si>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</si>
  <si>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</si>
  <si>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</si>
  <si>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</si>
  <si>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</si>
  <si>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</si>
  <si>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</si>
  <si>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</si>
  <si>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</si>
  <si>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</si>
  <si>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</si>
  <si>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</si>
  <si>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</si>
  <si>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</si>
  <si>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</si>
  <si>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</si>
  <si>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</si>
  <si>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</si>
  <si>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</si>
  <si>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</si>
  <si>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</si>
  <si>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</si>
  <si>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</si>
  <si>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</si>
  <si>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</si>
  <si>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</si>
  <si>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</si>
  <si>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</si>
  <si>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</si>
  <si>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</si>
  <si>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</si>
  <si>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</si>
  <si>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</si>
  <si>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</si>
  <si>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</si>
  <si>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</si>
  <si>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</si>
  <si>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</si>
  <si>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</si>
  <si>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</si>
  <si>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</si>
  <si>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</si>
  <si>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</si>
  <si>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</si>
  <si>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</si>
  <si>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</si>
  <si>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</si>
  <si>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</si>
  <si>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</si>
  <si>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</si>
  <si>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</si>
  <si>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</si>
  <si>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</si>
  <si>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</si>
  <si>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</si>
  <si>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</si>
  <si>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</si>
  <si>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</si>
  <si>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</si>
  <si>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</si>
  <si>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</si>
  <si>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</si>
  <si>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</si>
  <si>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</si>
  <si>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</si>
  <si>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</si>
  <si>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</si>
  <si>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</si>
  <si>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</si>
  <si>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</si>
  <si>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</si>
  <si>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</si>
  <si>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</si>
  <si>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</si>
  <si>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</si>
  <si>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</si>
  <si>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</si>
  <si>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</si>
  <si>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</si>
  <si>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</si>
  <si>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</si>
  <si>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</si>
  <si>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</si>
  <si>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</si>
  <si>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</si>
  <si>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</si>
  <si>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</si>
  <si>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</si>
  <si>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</si>
  <si>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</si>
  <si>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</si>
  <si>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</si>
  <si>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</si>
  <si>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</si>
  <si>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</si>
  <si>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</si>
  <si>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</si>
  <si>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</si>
  <si>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</si>
  <si>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</si>
  <si>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</si>
  <si>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</si>
  <si>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</si>
  <si>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</si>
  <si>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</si>
  <si>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</si>
  <si>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</si>
  <si>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</si>
  <si>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</si>
  <si>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</si>
  <si>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</si>
  <si>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</si>
  <si>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</si>
  <si>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</si>
  <si>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</si>
  <si>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</si>
  <si>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</si>
  <si>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</si>
  <si>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</si>
  <si>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</si>
  <si>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</si>
  <si>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</si>
  <si>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</si>
  <si>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</si>
  <si>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</si>
  <si>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</si>
  <si>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</si>
  <si>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</si>
  <si>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</si>
  <si>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</si>
  <si>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</si>
  <si>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</si>
  <si>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</si>
  <si>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</si>
  <si>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</si>
  <si>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</si>
  <si>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</si>
  <si>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</si>
  <si>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</si>
  <si>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</si>
  <si>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</si>
  <si>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</si>
  <si>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</si>
  <si>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</si>
  <si>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</si>
  <si>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</si>
  <si>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</si>
  <si>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</si>
  <si>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</si>
  <si>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</si>
  <si>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</si>
  <si>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</si>
  <si>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</si>
  <si>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</si>
  <si>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</si>
  <si>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</si>
  <si>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</si>
  <si>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</si>
  <si>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</si>
  <si>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</si>
  <si>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</si>
  <si>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</si>
  <si>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</si>
  <si>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</si>
  <si>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</si>
  <si>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</si>
  <si>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</si>
  <si>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</si>
  <si>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</si>
  <si>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</si>
  <si>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</si>
  <si>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</si>
  <si>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</si>
  <si>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</si>
  <si>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</si>
  <si>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</si>
  <si>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</si>
  <si>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</si>
  <si>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</si>
  <si>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</si>
  <si>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</si>
  <si>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</si>
  <si>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</si>
  <si>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</si>
  <si>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</si>
  <si>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</si>
  <si>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</si>
  <si>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</si>
  <si>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</si>
  <si>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</si>
  <si>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</si>
  <si>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</si>
  <si>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</si>
  <si>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</si>
  <si>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</si>
  <si>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</si>
  <si>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</si>
  <si>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</si>
  <si>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</si>
  <si>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</si>
  <si>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</si>
  <si>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</si>
  <si>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</si>
  <si>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</si>
  <si>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</si>
  <si>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</si>
  <si>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</si>
  <si>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</si>
  <si>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</si>
  <si>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</si>
  <si>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</si>
  <si>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</si>
  <si>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</si>
  <si>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</si>
  <si>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</si>
  <si>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</si>
  <si>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</si>
  <si>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</si>
  <si>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</si>
  <si>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</si>
  <si>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</si>
  <si>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</si>
  <si>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</si>
  <si>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</si>
  <si>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</si>
  <si>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</si>
  <si>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</si>
  <si>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</si>
  <si>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</si>
  <si>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</si>
  <si>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</si>
  <si>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</si>
  <si>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</si>
  <si>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</si>
  <si>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</si>
  <si>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</si>
  <si>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</si>
  <si>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</si>
  <si>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</si>
  <si>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</si>
  <si>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</si>
  <si>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</si>
  <si>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</si>
  <si>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</si>
  <si>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</si>
  <si>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</si>
  <si>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</si>
  <si>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</si>
  <si>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</si>
  <si>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</si>
  <si>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</si>
  <si>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</si>
  <si>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</si>
  <si>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</si>
  <si>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</si>
  <si>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</si>
  <si>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</si>
  <si>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</si>
  <si>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</si>
  <si>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</si>
  <si>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</si>
  <si>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</si>
  <si>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</si>
  <si>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</si>
  <si>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</si>
  <si>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</si>
  <si>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</si>
  <si>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</si>
  <si>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</si>
  <si>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</si>
  <si>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</si>
  <si>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</si>
  <si>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</si>
  <si>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</si>
  <si>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</si>
  <si>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</si>
  <si>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</si>
  <si>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</si>
  <si>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</si>
  <si>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</si>
  <si>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</si>
  <si>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</si>
  <si>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</si>
  <si>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</si>
  <si>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</si>
  <si>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</si>
  <si>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</si>
  <si>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</si>
  <si>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</si>
  <si>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</si>
  <si>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</si>
  <si>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</si>
  <si>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</si>
  <si>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</si>
  <si>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</si>
  <si>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</si>
  <si>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</si>
  <si>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</si>
  <si>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</si>
  <si>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</si>
  <si>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</si>
  <si>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</si>
  <si>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</si>
  <si>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</si>
  <si>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</si>
  <si>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</si>
  <si>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</si>
  <si>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</si>
  <si>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</si>
  <si>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</si>
  <si>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</si>
  <si>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</si>
  <si>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</si>
  <si>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</si>
  <si>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</si>
  <si>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</si>
  <si>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</si>
  <si>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</si>
  <si>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</si>
  <si>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</si>
  <si>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</si>
  <si>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</si>
  <si>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</si>
  <si>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</si>
  <si>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</si>
  <si>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</si>
  <si>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</si>
  <si>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</si>
  <si>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</si>
  <si>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</si>
  <si>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</si>
  <si>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</si>
  <si>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</si>
  <si>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</si>
  <si>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</si>
  <si>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</si>
  <si>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</si>
  <si>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</si>
  <si>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</si>
  <si>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</si>
  <si>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</si>
  <si>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</si>
  <si>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</si>
  <si>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</si>
  <si>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</si>
  <si>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</si>
  <si>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</si>
  <si>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</si>
  <si>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</si>
  <si>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</si>
  <si>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</si>
  <si>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</si>
  <si>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</si>
  <si>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</si>
  <si>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</si>
  <si>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</si>
  <si>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</si>
  <si>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</si>
  <si>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</si>
  <si>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</si>
  <si>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</si>
  <si>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</si>
  <si>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</si>
  <si>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</si>
  <si>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</si>
  <si>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</si>
  <si>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</si>
  <si>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</si>
  <si>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</si>
  <si>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</si>
  <si>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</si>
  <si>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</si>
  <si>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</si>
  <si>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</si>
  <si>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</si>
  <si>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</si>
  <si>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</si>
  <si>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</si>
  <si>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</si>
  <si>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</si>
  <si>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</si>
  <si>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</si>
  <si>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</si>
  <si>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</si>
  <si>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</si>
  <si>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</si>
  <si>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</si>
  <si>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</si>
  <si>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</si>
  <si>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</si>
  <si>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</si>
  <si>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</si>
  <si>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</si>
  <si>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</si>
  <si>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</si>
  <si>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</si>
  <si>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</si>
  <si>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</si>
  <si>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</si>
  <si>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</si>
  <si>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</si>
  <si>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</si>
  <si>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</si>
  <si>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</si>
  <si>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</si>
  <si>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</si>
  <si>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</si>
  <si>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</si>
  <si>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</si>
  <si>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</si>
  <si>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</si>
  <si>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</si>
  <si>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</si>
  <si>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</si>
  <si>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</si>
  <si>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</si>
  <si>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</si>
  <si>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</si>
  <si>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</si>
  <si>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</si>
  <si>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</si>
  <si>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</si>
  <si>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</si>
  <si>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</si>
  <si>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</si>
  <si>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</si>
  <si>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</si>
  <si>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</si>
  <si>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</si>
  <si>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</si>
  <si>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</si>
  <si>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</si>
  <si>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</si>
  <si>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</si>
  <si>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</si>
  <si>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</si>
  <si>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</si>
  <si>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</si>
  <si>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</si>
  <si>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</si>
  <si>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</si>
  <si>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</si>
  <si>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</si>
  <si>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</si>
  <si>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</si>
  <si>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</si>
  <si>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</si>
  <si>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</si>
  <si>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</si>
  <si>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</si>
  <si>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</si>
  <si>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</si>
  <si>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</si>
  <si>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</si>
  <si>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</si>
  <si>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</si>
  <si>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</si>
  <si>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</si>
  <si>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</si>
  <si>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</si>
  <si>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</si>
  <si>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</si>
  <si>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</si>
  <si>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</si>
  <si>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</si>
  <si>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</si>
  <si>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</si>
  <si>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</si>
  <si>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</si>
  <si>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</si>
  <si>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</si>
  <si>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</si>
  <si>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</si>
  <si>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</si>
  <si>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</si>
  <si>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</si>
  <si>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</si>
  <si>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</si>
  <si>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</si>
  <si>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</si>
  <si>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</si>
  <si>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</si>
  <si>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</si>
  <si>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</si>
  <si>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</si>
  <si>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</si>
  <si>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</si>
  <si>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</si>
  <si>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</si>
  <si>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</si>
  <si>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</si>
  <si>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</si>
  <si>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</si>
  <si>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</si>
  <si>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</si>
  <si>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</si>
  <si>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</si>
  <si>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</si>
  <si>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</si>
  <si>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</si>
  <si>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</si>
  <si>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</si>
  <si>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</si>
  <si>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</si>
  <si>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</si>
  <si>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</si>
  <si>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</si>
  <si>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</si>
  <si>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</si>
  <si>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</si>
  <si>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</si>
  <si>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</si>
  <si>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</si>
  <si>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</si>
  <si>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</si>
  <si>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</si>
  <si>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</si>
  <si>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</si>
  <si>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</si>
  <si>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</si>
  <si>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</si>
  <si>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</si>
  <si>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</si>
  <si>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</si>
  <si>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</si>
  <si>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</si>
  <si>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</si>
  <si>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</si>
  <si>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</si>
  <si>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</si>
  <si>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</si>
  <si>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</si>
  <si>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</si>
  <si>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</si>
  <si>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</si>
  <si>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</si>
  <si>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</si>
  <si>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</si>
  <si>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</si>
  <si>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</si>
  <si>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</si>
  <si>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</si>
  <si>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</si>
  <si>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</si>
  <si>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</si>
  <si>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</si>
  <si>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</si>
  <si>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</si>
  <si>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</si>
  <si>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</si>
  <si>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</si>
  <si>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</si>
  <si>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</si>
  <si>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</si>
  <si>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</si>
  <si>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</si>
  <si>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</si>
  <si>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</si>
  <si>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</si>
  <si>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</si>
  <si>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</si>
  <si>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</si>
  <si>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</si>
  <si>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</si>
  <si>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</si>
  <si>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</si>
  <si>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</si>
  <si>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</si>
  <si>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</si>
  <si>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</si>
  <si>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</si>
  <si>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</si>
  <si>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</si>
  <si>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</si>
  <si>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</si>
  <si>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</si>
  <si>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</si>
  <si>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</si>
  <si>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</si>
  <si>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</si>
  <si>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</si>
  <si>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</si>
  <si>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</si>
  <si>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</si>
  <si>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</si>
  <si>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</si>
  <si>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</si>
  <si>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</si>
  <si>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</si>
  <si>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</si>
  <si>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</si>
  <si>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</si>
  <si>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</si>
  <si>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</si>
  <si>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</si>
  <si>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</si>
  <si>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</si>
  <si>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</si>
  <si>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</si>
  <si>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</si>
  <si>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</si>
  <si>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</si>
  <si>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</si>
  <si>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</si>
  <si>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</si>
  <si>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</si>
  <si>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</si>
  <si>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</si>
  <si>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</si>
  <si>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</si>
  <si>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</si>
  <si>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</si>
  <si>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</si>
  <si>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</si>
  <si>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</si>
  <si>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</si>
  <si>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</si>
  <si>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</si>
  <si>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</si>
  <si>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</si>
  <si>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</si>
  <si>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</si>
  <si>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</si>
  <si>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</si>
  <si>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</si>
  <si>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</si>
  <si>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</si>
  <si>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</si>
  <si>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</si>
  <si>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</si>
  <si>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</si>
  <si>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</si>
  <si>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</si>
  <si>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</si>
  <si>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</si>
  <si>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</si>
  <si>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</si>
  <si>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</si>
  <si>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</si>
  <si>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</si>
  <si>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</si>
  <si>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</si>
  <si>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</si>
  <si>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</si>
  <si>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</si>
  <si>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</si>
  <si>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</si>
  <si>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</si>
  <si>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</si>
  <si>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</si>
  <si>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</si>
  <si>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</si>
  <si>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</si>
  <si>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</si>
  <si>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</si>
  <si>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</si>
  <si>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</si>
  <si>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</si>
  <si>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</si>
  <si>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</si>
  <si>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</si>
  <si>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</si>
  <si>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</si>
  <si>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</si>
  <si>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</si>
  <si>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</si>
  <si>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</si>
  <si>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</si>
  <si>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</si>
  <si>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</si>
  <si>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</si>
  <si>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</si>
  <si>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</si>
  <si>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</si>
  <si>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</si>
  <si>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</si>
  <si>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</si>
  <si>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</si>
  <si>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</si>
  <si>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</si>
  <si>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</si>
  <si>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</si>
  <si>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</si>
  <si>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</si>
  <si>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</si>
  <si>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</si>
  <si>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</si>
  <si>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</si>
  <si>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</si>
  <si>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</si>
  <si>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</si>
  <si>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</si>
  <si>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</si>
  <si>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</si>
  <si>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</si>
  <si>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</si>
  <si>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</si>
  <si>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</si>
  <si>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</si>
  <si>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</si>
  <si>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</si>
  <si>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</si>
  <si>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</si>
  <si>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</si>
  <si>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</si>
  <si>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</si>
  <si>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</si>
  <si>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</si>
  <si>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</si>
  <si>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</si>
  <si>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</si>
  <si>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</si>
  <si>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</si>
  <si>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</si>
  <si>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</si>
  <si>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</si>
  <si>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</si>
  <si>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</si>
  <si>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</si>
  <si>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</si>
  <si>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</si>
  <si>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</si>
  <si>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</si>
  <si>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</si>
  <si>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</si>
  <si>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</si>
  <si>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</si>
  <si>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</si>
  <si>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</si>
  <si>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</si>
  <si>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</si>
  <si>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</si>
  <si>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</si>
  <si>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</si>
  <si>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</si>
  <si>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</si>
  <si>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</si>
  <si>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</si>
  <si>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</si>
  <si>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</si>
  <si>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</si>
  <si>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</si>
  <si>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</si>
  <si>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</si>
  <si>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</si>
  <si>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</si>
  <si>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</si>
  <si>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</si>
  <si>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</si>
  <si>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</si>
  <si>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</si>
  <si>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</si>
  <si>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</si>
  <si>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</si>
  <si>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</si>
  <si>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</si>
  <si>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</si>
  <si>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</si>
  <si>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</si>
  <si>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</si>
  <si>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</si>
  <si>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</si>
  <si>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</si>
  <si>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</si>
  <si>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</si>
  <si>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</si>
  <si>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</si>
  <si>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</si>
  <si>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</si>
  <si>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</si>
  <si>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</si>
  <si>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</si>
  <si>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</si>
  <si>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</si>
  <si>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</si>
  <si>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</si>
  <si>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</si>
  <si>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</si>
  <si>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</si>
  <si>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</si>
  <si>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</si>
  <si>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</si>
  <si>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</si>
  <si>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</si>
  <si>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</si>
  <si>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</si>
  <si>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</si>
  <si>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</si>
  <si>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</si>
  <si>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</si>
  <si>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</si>
  <si>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</si>
  <si>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</si>
  <si>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</si>
  <si>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</si>
  <si>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</si>
  <si>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</si>
  <si>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</si>
  <si>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</si>
  <si>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</si>
  <si>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</si>
  <si>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</si>
  <si>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</si>
  <si>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</si>
  <si>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</si>
  <si>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</si>
  <si>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</si>
  <si>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</si>
  <si>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</si>
  <si>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</si>
  <si>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</si>
  <si>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</si>
  <si>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</si>
  <si>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</si>
  <si>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</si>
  <si>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</si>
  <si>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</si>
  <si>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</si>
  <si>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</si>
  <si>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</si>
  <si>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</si>
  <si>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</si>
  <si>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</si>
  <si>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</si>
  <si>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</si>
  <si>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</si>
  <si>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</si>
  <si>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</si>
  <si>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</si>
  <si>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</si>
  <si>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</si>
  <si>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</si>
  <si>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</si>
  <si>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</si>
  <si>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</si>
  <si>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</si>
  <si>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</si>
  <si>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</si>
  <si>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</si>
  <si>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</si>
  <si>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</si>
  <si>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</si>
  <si>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</si>
  <si>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</si>
  <si>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</si>
  <si>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</si>
  <si>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</si>
  <si>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</si>
  <si>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</si>
  <si>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</si>
  <si>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</si>
  <si>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</si>
  <si>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</si>
  <si>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</si>
  <si>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</si>
  <si>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</si>
  <si>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</si>
  <si>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</si>
  <si>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</si>
  <si>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</si>
  <si>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</si>
  <si>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</si>
  <si>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</si>
  <si>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</si>
  <si>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</si>
  <si>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</si>
  <si>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</si>
  <si>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</si>
  <si>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</si>
  <si>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</si>
  <si>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</si>
  <si>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</si>
  <si>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</si>
  <si>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</si>
  <si>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</si>
  <si>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</si>
  <si>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</si>
  <si>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</si>
  <si>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</si>
  <si>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</si>
  <si>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</si>
  <si>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</si>
  <si>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</si>
  <si>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</si>
  <si>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</si>
  <si>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</si>
  <si>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</si>
  <si>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</si>
  <si>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</si>
  <si>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</si>
  <si>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</si>
  <si>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</si>
  <si>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</si>
  <si>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</si>
  <si>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</si>
  <si>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</si>
  <si>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</si>
  <si>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</si>
  <si>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</si>
  <si>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</si>
  <si>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</si>
  <si>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</si>
  <si>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</si>
  <si>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</si>
  <si>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</si>
  <si>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</si>
  <si>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</si>
  <si>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</si>
  <si>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</si>
  <si>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</si>
  <si>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</si>
  <si>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</si>
  <si>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</si>
  <si>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</si>
  <si>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</si>
  <si>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</si>
  <si>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</si>
  <si>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</si>
  <si>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</si>
  <si>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</si>
  <si>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</si>
  <si>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</si>
  <si>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</si>
  <si>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</si>
  <si>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</si>
  <si>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</si>
  <si>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</si>
  <si>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</si>
  <si>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</si>
  <si>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</si>
  <si>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</si>
  <si>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</si>
  <si>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</si>
  <si>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</si>
  <si>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</si>
  <si>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</si>
  <si>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</si>
  <si>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</si>
  <si>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</si>
  <si>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</si>
  <si>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</si>
  <si>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</si>
  <si>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</si>
  <si>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</si>
  <si>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</si>
  <si>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</si>
  <si>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</si>
  <si>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</si>
  <si>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</si>
  <si>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</si>
  <si>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</si>
  <si>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</si>
  <si>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</si>
  <si>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</si>
  <si>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</si>
  <si>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</si>
  <si>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</si>
  <si>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</si>
  <si>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</si>
  <si>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</si>
  <si>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</si>
  <si>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</si>
  <si>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</si>
  <si>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</si>
  <si>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</si>
  <si>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</si>
  <si>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</si>
  <si>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</si>
  <si>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</si>
  <si>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</si>
  <si>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</si>
  <si>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</si>
  <si>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</si>
  <si>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</si>
  <si>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</si>
  <si>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</si>
  <si>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</si>
  <si>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</si>
  <si>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</si>
  <si>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</si>
  <si>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</si>
  <si>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</si>
  <si>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</si>
  <si>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</si>
  <si>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</si>
  <si>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</si>
  <si>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</si>
  <si>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</si>
  <si>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</si>
  <si>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</si>
  <si>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</si>
  <si>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</si>
  <si>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</si>
  <si>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</si>
  <si>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</si>
  <si>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</si>
  <si>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</si>
  <si>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</si>
  <si>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</si>
  <si>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</si>
  <si>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</si>
  <si>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</si>
  <si>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</si>
  <si>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</si>
  <si>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</si>
  <si>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</si>
  <si>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</si>
  <si>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</si>
  <si>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</si>
  <si>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</si>
  <si>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</si>
  <si>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</si>
  <si>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</si>
  <si>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</si>
  <si>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</si>
  <si>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</si>
  <si>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</si>
  <si>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</si>
  <si>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</si>
  <si>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</si>
  <si>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</si>
  <si>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</si>
  <si>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</si>
  <si>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</si>
  <si>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</si>
  <si>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</si>
  <si>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</si>
  <si>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</si>
  <si>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</si>
  <si>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</si>
  <si>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</si>
  <si>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</si>
  <si>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</si>
  <si>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</si>
  <si>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</si>
  <si>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</si>
  <si>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</si>
  <si>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</si>
  <si>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</si>
  <si>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</si>
  <si>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</si>
  <si>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</si>
  <si>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</si>
  <si>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</si>
  <si>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</si>
  <si>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</si>
  <si>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</si>
  <si>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</si>
  <si>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</si>
  <si>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</si>
  <si>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</si>
  <si>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</si>
  <si>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</si>
  <si>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</si>
  <si>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</si>
  <si>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</si>
  <si>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</si>
  <si>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</si>
  <si>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</si>
  <si>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</si>
  <si>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</si>
  <si>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</si>
  <si>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</si>
  <si>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</si>
  <si>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</si>
  <si>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</si>
  <si>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</si>
  <si>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</si>
  <si>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</si>
  <si>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</si>
  <si>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</si>
  <si>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</si>
  <si>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</si>
  <si>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</si>
  <si>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</si>
  <si>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</si>
  <si>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</si>
  <si>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</si>
  <si>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</si>
  <si>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</si>
  <si>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</si>
  <si>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</si>
  <si>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</si>
  <si>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</si>
  <si>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</si>
  <si>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</si>
  <si>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</si>
  <si>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</si>
  <si>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</si>
  <si>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</si>
  <si>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</si>
  <si>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</si>
  <si>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</si>
  <si>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</si>
  <si>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</si>
  <si>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</si>
  <si>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</si>
  <si>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</si>
  <si>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</si>
  <si>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</si>
  <si>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</si>
  <si>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</si>
  <si>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</si>
  <si>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</si>
  <si>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</si>
  <si>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</si>
  <si>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</si>
  <si>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</si>
  <si>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</si>
  <si>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</si>
  <si>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</si>
  <si>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</si>
  <si>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</si>
  <si>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</si>
  <si>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</si>
  <si>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</si>
  <si>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</si>
  <si>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</si>
  <si>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</si>
  <si>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</si>
  <si>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</si>
  <si>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</si>
  <si>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</si>
  <si>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</si>
  <si>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</si>
  <si>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</si>
  <si>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</si>
  <si>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</si>
  <si>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</si>
  <si>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</si>
  <si>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</si>
  <si>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</si>
  <si>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</si>
  <si>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</si>
  <si>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</si>
  <si>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</si>
  <si>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</si>
  <si>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</si>
  <si>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</si>
  <si>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</si>
  <si>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</si>
  <si>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</si>
  <si>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</si>
  <si>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</si>
  <si>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</si>
  <si>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</si>
  <si>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</si>
  <si>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</si>
  <si>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</si>
  <si>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</si>
  <si>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</si>
  <si>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</si>
  <si>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</si>
  <si>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</si>
  <si>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</si>
  <si>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</si>
  <si>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</si>
  <si>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</si>
  <si>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</si>
  <si>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</si>
  <si>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</si>
  <si>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</si>
  <si>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</si>
  <si>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</si>
  <si>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</si>
  <si>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</si>
  <si>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</si>
  <si>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</si>
  <si>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</si>
  <si>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</si>
  <si>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</si>
  <si>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</si>
  <si>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</si>
  <si>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</si>
  <si>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</si>
  <si>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</si>
  <si>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</si>
  <si>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</si>
  <si>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</si>
  <si>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</si>
  <si>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</si>
  <si>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</si>
  <si>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</si>
  <si>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</si>
  <si>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</si>
  <si>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</si>
  <si>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</si>
  <si>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</si>
  <si>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</si>
  <si>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</si>
  <si>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</si>
  <si>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</si>
  <si>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</si>
  <si>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</si>
  <si>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</si>
  <si>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</si>
  <si>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</si>
  <si>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</si>
  <si>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</si>
  <si>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</si>
  <si>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</si>
  <si>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</si>
  <si>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</si>
  <si>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</si>
  <si>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</si>
  <si>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</si>
  <si>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</si>
  <si>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</si>
  <si>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</si>
  <si>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</si>
  <si>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</si>
  <si>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</si>
  <si>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</si>
  <si>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</si>
  <si>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</si>
  <si>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</si>
  <si>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</si>
  <si>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</si>
  <si>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</si>
  <si>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</si>
  <si>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</si>
  <si>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</si>
  <si>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</si>
  <si>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</si>
  <si>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</si>
  <si>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</si>
  <si>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</si>
  <si>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</si>
  <si>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</si>
  <si>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</si>
  <si>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</si>
  <si>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</si>
  <si>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</si>
  <si>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</si>
  <si>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</si>
  <si>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</si>
  <si>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</si>
  <si>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</si>
  <si>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</si>
  <si>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</si>
  <si>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</si>
  <si>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</si>
  <si>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</si>
  <si>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</si>
  <si>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</si>
  <si>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</si>
  <si>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</si>
  <si>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</si>
  <si>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</si>
  <si>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</si>
  <si>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</si>
  <si>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</si>
  <si>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</si>
  <si>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</si>
  <si>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</si>
  <si>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</si>
  <si>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</si>
  <si>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</si>
  <si>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</si>
  <si>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</si>
  <si>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</si>
  <si>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</si>
  <si>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</si>
  <si>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</si>
  <si>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</si>
  <si>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</si>
  <si>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</si>
  <si>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</si>
  <si>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</si>
  <si>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</si>
  <si>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</si>
  <si>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</si>
  <si>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</si>
  <si>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</si>
  <si>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</si>
  <si>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</si>
  <si>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</si>
  <si>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</si>
  <si>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</si>
  <si>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</si>
  <si>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</si>
  <si>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</si>
  <si>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</si>
  <si>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</si>
  <si>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</si>
  <si>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</si>
  <si>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</si>
  <si>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</si>
  <si>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</si>
  <si>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</si>
  <si>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</si>
  <si>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</si>
  <si>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</si>
  <si>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</si>
  <si>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</si>
  <si>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</si>
  <si>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</si>
  <si>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</si>
  <si>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</si>
  <si>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</si>
  <si>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</si>
  <si>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</si>
  <si>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</si>
  <si>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</si>
  <si>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</si>
  <si>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</si>
  <si>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</si>
  <si>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</si>
  <si>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</si>
  <si>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</si>
  <si>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</si>
  <si>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</si>
  <si>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</si>
  <si>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</si>
  <si>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</si>
  <si>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</si>
  <si>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</si>
  <si>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</si>
  <si>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</si>
  <si>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</si>
  <si>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</si>
  <si>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</si>
  <si>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</si>
  <si>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</si>
  <si>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</si>
  <si>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</si>
  <si>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</si>
  <si>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</si>
  <si>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</si>
  <si>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</si>
  <si>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</si>
  <si>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</si>
  <si>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</si>
  <si>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</si>
  <si>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</si>
  <si>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</si>
  <si>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</si>
  <si>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</si>
  <si>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</si>
  <si>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</si>
  <si>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</si>
  <si>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</si>
  <si>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</si>
  <si>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</si>
  <si>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</si>
  <si>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</si>
  <si>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</si>
  <si>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</si>
  <si>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</si>
  <si>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</si>
  <si>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</si>
  <si>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</si>
  <si>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</si>
  <si>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</si>
  <si>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</si>
  <si>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</si>
  <si>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</si>
  <si>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</si>
  <si>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</si>
  <si>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</si>
  <si>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</si>
  <si>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</si>
  <si>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</si>
  <si>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</si>
  <si>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</si>
  <si>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</si>
  <si>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</si>
  <si>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</si>
  <si>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</si>
  <si>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</si>
  <si>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</si>
  <si>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</si>
  <si>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</si>
  <si>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</si>
  <si>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</si>
  <si>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</si>
  <si>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</si>
  <si>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</si>
  <si>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</si>
  <si>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</si>
  <si>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</si>
  <si>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</si>
  <si>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</si>
  <si>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</si>
  <si>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</si>
  <si>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</si>
  <si>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</si>
  <si>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</si>
  <si>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</si>
  <si>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</si>
  <si>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</si>
  <si>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</si>
  <si>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</si>
  <si>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</si>
  <si>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</si>
  <si>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</si>
  <si>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</si>
  <si>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</si>
  <si>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</si>
  <si>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</si>
  <si>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</si>
  <si>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</si>
  <si>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</si>
  <si>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</si>
  <si>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</si>
  <si>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</si>
  <si>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</si>
  <si>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</si>
  <si>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</si>
  <si>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</si>
  <si>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</si>
  <si>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</si>
  <si>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</si>
  <si>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</si>
  <si>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</si>
  <si>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</si>
  <si>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</si>
  <si>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</si>
  <si>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</si>
  <si>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</si>
  <si>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</si>
  <si>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</si>
  <si>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</si>
  <si>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</si>
  <si>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</si>
  <si>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</si>
  <si>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</si>
  <si>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</si>
  <si>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</si>
  <si>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</si>
  <si>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</si>
  <si>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</si>
  <si>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</si>
  <si>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</si>
  <si>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</si>
  <si>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</si>
  <si>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</si>
  <si>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</si>
  <si>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</si>
  <si>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</si>
  <si>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</si>
  <si>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</si>
  <si>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</si>
  <si>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</si>
  <si>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</si>
  <si>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</si>
  <si>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</si>
  <si>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</si>
  <si>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</si>
  <si>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</si>
  <si>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</si>
  <si>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</si>
  <si>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</si>
  <si>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</si>
  <si>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</si>
  <si>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</si>
  <si>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</si>
  <si>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</si>
  <si>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</si>
  <si>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</si>
  <si>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</si>
  <si>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</si>
  <si>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</si>
  <si>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</si>
  <si>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</si>
  <si>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</si>
  <si>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</si>
  <si>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</si>
  <si>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</si>
  <si>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</si>
  <si>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</si>
  <si>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</si>
  <si>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</si>
  <si>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</si>
  <si>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</si>
  <si>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</si>
  <si>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</si>
  <si>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</si>
  <si>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</si>
  <si>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</si>
  <si>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</si>
  <si>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</si>
  <si>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</si>
  <si>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</si>
  <si>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</si>
  <si>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</si>
  <si>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</si>
  <si>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</si>
  <si>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</si>
  <si>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</si>
  <si>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</si>
  <si>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</si>
  <si>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</si>
  <si>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</si>
  <si>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</si>
  <si>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</si>
  <si>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</si>
  <si>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</si>
  <si>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</si>
  <si>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</si>
  <si>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</si>
  <si>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</si>
  <si>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</si>
  <si>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</si>
  <si>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</si>
  <si>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</si>
  <si>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</si>
  <si>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</si>
  <si>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</si>
  <si>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</si>
  <si>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</si>
  <si>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</si>
  <si>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</si>
  <si>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</si>
  <si>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</si>
  <si>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</si>
  <si>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</si>
  <si>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</si>
  <si>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</si>
  <si>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</si>
  <si>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</si>
  <si>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</si>
  <si>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</si>
  <si>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</si>
  <si>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</si>
  <si>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</si>
  <si>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</si>
  <si>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</si>
  <si>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</si>
  <si>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</si>
  <si>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</si>
  <si>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</si>
  <si>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</si>
  <si>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</si>
  <si>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</si>
  <si>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</si>
  <si>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</si>
  <si>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</si>
  <si>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</si>
  <si>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</si>
  <si>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</si>
  <si>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</si>
  <si>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</si>
  <si>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</si>
  <si>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</si>
  <si>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</si>
  <si>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</si>
  <si>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</si>
  <si>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</si>
  <si>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</si>
  <si>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</si>
  <si>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</si>
  <si>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</si>
  <si>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</si>
  <si>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</si>
  <si>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</si>
  <si>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</si>
  <si>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</si>
  <si>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</si>
  <si>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</si>
  <si>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</si>
  <si>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</si>
  <si>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</si>
  <si>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</si>
  <si>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</si>
  <si>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</si>
  <si>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</si>
  <si>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</si>
  <si>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</si>
  <si>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</si>
  <si>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</si>
  <si>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</si>
  <si>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</si>
  <si>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</si>
  <si>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</si>
  <si>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</si>
  <si>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</si>
  <si>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</si>
  <si>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</si>
  <si>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</si>
  <si>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</si>
  <si>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</si>
  <si>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</si>
  <si>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</si>
  <si>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</si>
  <si>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</si>
  <si>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</si>
  <si>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</si>
  <si>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</si>
  <si>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</si>
  <si>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</si>
  <si>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</si>
  <si>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</si>
  <si>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</si>
  <si>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</si>
  <si>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</si>
  <si>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</si>
  <si>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</si>
  <si>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</si>
  <si>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</si>
  <si>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</si>
  <si>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</si>
  <si>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</si>
  <si>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</si>
  <si>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</si>
  <si>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</si>
  <si>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</si>
  <si>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</si>
  <si>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</si>
  <si>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</si>
  <si>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</si>
  <si>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</si>
  <si>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</si>
  <si>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</si>
  <si>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</si>
  <si>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</si>
  <si>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</si>
  <si>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</si>
  <si>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</si>
  <si>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</si>
  <si>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</si>
  <si>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</si>
  <si>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</si>
  <si>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</si>
  <si>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</si>
  <si>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</si>
  <si>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</si>
  <si>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</si>
  <si>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</si>
  <si>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</si>
  <si>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</si>
  <si>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</si>
  <si>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</si>
  <si>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</si>
  <si>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</si>
  <si>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</si>
  <si>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</si>
  <si>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</si>
  <si>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</si>
  <si>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</si>
  <si>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</si>
  <si>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</si>
  <si>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</si>
  <si>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</si>
  <si>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</si>
  <si>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</si>
  <si>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</si>
  <si>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</si>
  <si>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</si>
  <si>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</si>
  <si>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</si>
  <si>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</si>
  <si>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</si>
  <si>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</si>
  <si>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</si>
  <si>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</si>
  <si>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</si>
  <si>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</si>
  <si>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</si>
  <si>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</si>
  <si>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</si>
  <si>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</si>
  <si>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</si>
  <si>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</si>
  <si>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</si>
  <si>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</si>
  <si>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</si>
  <si>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</si>
  <si>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</si>
  <si>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</si>
  <si>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</si>
  <si>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</si>
  <si>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</si>
  <si>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</si>
  <si>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</si>
  <si>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</si>
  <si>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</si>
  <si>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</si>
  <si>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</si>
  <si>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</si>
  <si>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</si>
  <si>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</si>
  <si>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</si>
  <si>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</si>
  <si>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</si>
  <si>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</si>
  <si>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</si>
  <si>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</si>
  <si>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</si>
  <si>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</si>
  <si>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</si>
  <si>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</si>
  <si>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</si>
  <si>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</si>
  <si>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</si>
  <si>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</si>
  <si>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</si>
  <si>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</si>
  <si>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</si>
  <si>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</si>
  <si>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</si>
  <si>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</si>
  <si>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</si>
  <si>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</si>
  <si>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</si>
  <si>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</si>
  <si>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</si>
  <si>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</si>
  <si>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</si>
  <si>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</si>
  <si>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</si>
  <si>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</si>
  <si>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</si>
  <si>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</si>
  <si>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</si>
  <si>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</si>
  <si>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</si>
  <si>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</si>
  <si>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</si>
  <si>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</si>
  <si>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</si>
  <si>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</si>
  <si>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</si>
  <si>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</si>
  <si>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</si>
  <si>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</si>
  <si>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</si>
  <si>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</si>
  <si>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</si>
  <si>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</si>
  <si>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</si>
  <si>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</si>
  <si>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</si>
  <si>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</si>
  <si>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</si>
  <si>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</si>
  <si>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</si>
  <si>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</si>
  <si>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</si>
  <si>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</si>
  <si>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</si>
  <si>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</si>
  <si>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</si>
  <si>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</si>
  <si>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</si>
  <si>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</si>
  <si>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</si>
  <si>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</si>
  <si>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</si>
  <si>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</si>
  <si>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</si>
  <si>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</si>
  <si>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</si>
  <si>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</si>
  <si>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</si>
  <si>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</si>
  <si>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</si>
  <si>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</si>
  <si>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</si>
  <si>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</si>
  <si>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</si>
  <si>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</si>
  <si>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</si>
  <si>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</si>
  <si>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</si>
  <si>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</si>
  <si>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</si>
  <si>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</si>
  <si>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</si>
  <si>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</si>
  <si>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</si>
  <si>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</si>
  <si>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</si>
  <si>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</si>
  <si>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</si>
  <si>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</si>
  <si>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</si>
  <si>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</si>
  <si>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</si>
  <si>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</si>
  <si>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</si>
  <si>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</si>
  <si>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</si>
  <si>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</si>
  <si>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</si>
  <si>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</si>
  <si>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</si>
  <si>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</si>
  <si>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</si>
  <si>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</si>
  <si>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</si>
  <si>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</si>
  <si>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</si>
  <si>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</si>
  <si>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</si>
  <si>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</si>
  <si>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</si>
  <si>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</si>
  <si>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</si>
  <si>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</si>
  <si>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</si>
  <si>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</si>
  <si>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</si>
  <si>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</si>
  <si>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</si>
  <si>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</si>
  <si>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</si>
  <si>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</si>
  <si>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</si>
  <si>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</si>
  <si>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</si>
  <si>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</si>
  <si>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</si>
  <si>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</si>
  <si>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</si>
  <si>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</si>
  <si>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</si>
  <si>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</si>
  <si>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</si>
  <si>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</si>
  <si>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</si>
  <si>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</si>
  <si>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</si>
  <si>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</si>
  <si>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</si>
  <si>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</si>
  <si>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</si>
  <si>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</si>
  <si>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</si>
  <si>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</si>
  <si>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</si>
  <si>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</si>
  <si>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</si>
  <si>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</si>
  <si>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</si>
  <si>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</si>
  <si>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</si>
  <si>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</si>
  <si>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</si>
  <si>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</si>
  <si>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</si>
  <si>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</si>
  <si>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</si>
  <si>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</si>
  <si>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</si>
  <si>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</si>
  <si>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</si>
  <si>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</si>
  <si>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</si>
  <si>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</si>
  <si>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</si>
  <si>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</si>
  <si>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</si>
  <si>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</si>
  <si>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</si>
  <si>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</si>
  <si>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</si>
  <si>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</si>
  <si>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</si>
  <si>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</si>
  <si>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</si>
  <si>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</si>
  <si>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</si>
  <si>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</si>
  <si>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</si>
  <si>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</si>
  <si>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</si>
  <si>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</si>
  <si>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</si>
  <si>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</si>
  <si>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</si>
  <si>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</si>
  <si>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</si>
  <si>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</si>
  <si>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</si>
  <si>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</si>
  <si>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</si>
  <si>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</si>
  <si>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</si>
  <si>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</si>
  <si>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</si>
  <si>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</si>
  <si>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</si>
  <si>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</si>
  <si>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</si>
  <si>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</si>
  <si>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</si>
  <si>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</si>
  <si>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</si>
  <si>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</si>
  <si>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</si>
  <si>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</si>
  <si>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</si>
  <si>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</si>
  <si>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</si>
  <si>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</si>
  <si>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</si>
  <si>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</si>
  <si>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</si>
  <si>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</si>
  <si>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</si>
  <si>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</si>
  <si>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</si>
  <si>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</si>
  <si>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</si>
  <si>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</si>
  <si>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</si>
  <si>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</si>
  <si>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</si>
  <si>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</si>
  <si>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</si>
  <si>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</si>
  <si>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</si>
  <si>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</si>
  <si>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</si>
  <si>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</si>
  <si>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</si>
  <si>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</si>
  <si>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</si>
  <si>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</si>
  <si>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</si>
  <si>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</si>
  <si>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</si>
  <si>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</si>
  <si>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</si>
  <si>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</si>
  <si>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</si>
  <si>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</si>
  <si>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</si>
  <si>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</si>
  <si>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</si>
  <si>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</si>
  <si>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</si>
  <si>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</si>
  <si>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</si>
  <si>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</si>
  <si>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</si>
  <si>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</si>
  <si>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</si>
  <si>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</si>
  <si>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</si>
  <si>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</si>
  <si>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</si>
  <si>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</si>
  <si>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</si>
  <si>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</si>
  <si>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</si>
  <si>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</si>
  <si>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</si>
  <si>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</si>
  <si>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</si>
  <si>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</si>
  <si>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</si>
  <si>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</si>
  <si>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</si>
  <si>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</si>
  <si>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</si>
  <si>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</si>
  <si>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</si>
  <si>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</si>
  <si>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</si>
  <si>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</si>
  <si>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</si>
  <si>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</si>
  <si>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</si>
  <si>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</si>
  <si>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</si>
  <si>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</si>
  <si>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</si>
  <si>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</si>
  <si>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</si>
  <si>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</si>
  <si>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</si>
  <si>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</si>
  <si>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</si>
  <si>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</si>
  <si>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</si>
  <si>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</si>
  <si>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</si>
  <si>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</si>
  <si>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</si>
  <si>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</si>
  <si>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</si>
  <si>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</si>
  <si>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</si>
  <si>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</si>
  <si>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</si>
  <si>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</si>
  <si>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</si>
  <si>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</si>
  <si>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</si>
  <si>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</si>
  <si>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</si>
  <si>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</si>
  <si>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</si>
  <si>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</si>
  <si>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</si>
  <si>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</si>
  <si>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</si>
  <si>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</si>
  <si>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</si>
  <si>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</si>
  <si>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</si>
  <si>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</si>
  <si>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</si>
  <si>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</si>
  <si>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</si>
  <si>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</si>
  <si>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</si>
  <si>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</si>
  <si>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</si>
  <si>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</si>
  <si>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</si>
  <si>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</si>
  <si>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</si>
  <si>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</si>
  <si>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</si>
  <si>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</si>
  <si>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</si>
  <si>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</si>
  <si>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</si>
  <si>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</si>
  <si>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</si>
  <si>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</si>
  <si>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</si>
  <si>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</si>
  <si>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</si>
  <si>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</si>
  <si>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</si>
  <si>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</si>
  <si>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</si>
  <si>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</si>
  <si>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</si>
  <si>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</si>
  <si>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</si>
  <si>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</si>
  <si>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</si>
  <si>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</si>
  <si>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</si>
  <si>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</si>
  <si>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</si>
  <si>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</si>
  <si>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</si>
  <si>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</si>
  <si>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</si>
  <si>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</si>
  <si>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</si>
  <si>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</si>
  <si>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</si>
  <si>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</si>
  <si>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</si>
  <si>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</si>
  <si>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</si>
  <si>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</si>
  <si>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</si>
  <si>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</si>
  <si>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</si>
  <si>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</si>
  <si>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</si>
  <si>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</si>
  <si>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</si>
  <si>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</si>
  <si>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</si>
  <si>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</si>
  <si>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</si>
  <si>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</si>
  <si>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</si>
  <si>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</si>
  <si>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</si>
  <si>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</si>
  <si>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</si>
  <si>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</si>
  <si>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</si>
  <si>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</si>
  <si>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</si>
  <si>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</si>
  <si>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</si>
  <si>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</si>
  <si>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</si>
  <si>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</si>
  <si>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</si>
  <si>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</si>
  <si>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</si>
  <si>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</si>
  <si>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</si>
  <si>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</si>
  <si>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</si>
  <si>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</si>
  <si>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</si>
  <si>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</si>
  <si>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</si>
  <si>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</si>
  <si>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</si>
  <si>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</si>
  <si>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</si>
  <si>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</si>
  <si>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</si>
  <si>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</si>
  <si>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</si>
  <si>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</si>
  <si>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</si>
  <si>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</si>
  <si>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</si>
  <si>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</si>
  <si>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</si>
  <si>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</si>
  <si>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</si>
  <si>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</si>
  <si>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</si>
  <si>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</si>
  <si>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</si>
  <si>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</si>
  <si>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</si>
  <si>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</si>
  <si>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</si>
  <si>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</si>
  <si>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</si>
  <si>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</si>
  <si>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</si>
  <si>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</si>
  <si>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</si>
  <si>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</si>
  <si>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</si>
  <si>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</si>
  <si>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</si>
  <si>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</si>
  <si>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</si>
  <si>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</si>
  <si>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</si>
  <si>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</si>
  <si>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</si>
  <si>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</si>
  <si>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</si>
  <si>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</si>
  <si>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</si>
  <si>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</si>
  <si>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</si>
  <si>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</si>
  <si>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</si>
  <si>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</si>
  <si>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</si>
  <si>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</si>
  <si>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</si>
  <si>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</si>
  <si>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</si>
  <si>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</si>
  <si>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</si>
  <si>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</si>
  <si>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</si>
  <si>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</si>
  <si>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</si>
  <si>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</si>
  <si>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</si>
  <si>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</si>
  <si>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</si>
  <si>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</si>
  <si>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</si>
  <si>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</si>
  <si>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</si>
  <si>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</si>
  <si>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</si>
  <si>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</si>
  <si>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</si>
  <si>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</si>
  <si>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</si>
  <si>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</si>
  <si>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</si>
  <si>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</si>
  <si>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</si>
  <si>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</si>
  <si>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</si>
  <si>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</si>
  <si>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</si>
  <si>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</si>
  <si>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</si>
  <si>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</si>
  <si>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</si>
  <si>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</si>
  <si>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</si>
  <si>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</si>
  <si>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</si>
  <si>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</si>
  <si>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</si>
  <si>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</si>
  <si>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</si>
  <si>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</si>
  <si>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</si>
  <si>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</si>
  <si>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</si>
  <si>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</si>
  <si>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</si>
  <si>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</si>
  <si>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</si>
  <si>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</si>
  <si>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</si>
  <si>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</si>
  <si>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</si>
  <si>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</si>
  <si>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</si>
  <si>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</si>
  <si>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</si>
  <si>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</si>
  <si>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</si>
  <si>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</si>
  <si>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</si>
  <si>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</si>
  <si>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</si>
  <si>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</si>
  <si>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</si>
  <si>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</si>
  <si>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</si>
  <si>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</si>
  <si>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</si>
  <si>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</si>
  <si>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</si>
  <si>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</si>
  <si>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</si>
  <si>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</si>
  <si>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</si>
  <si>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</si>
  <si>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</si>
  <si>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</si>
  <si>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</si>
  <si>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</si>
  <si>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</si>
  <si>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</si>
  <si>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</si>
  <si>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</si>
  <si>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</si>
  <si>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</si>
  <si>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</si>
  <si>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</si>
  <si>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</si>
  <si>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</si>
  <si>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</si>
  <si>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</si>
  <si>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</si>
  <si>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</si>
  <si>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</si>
  <si>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</si>
  <si>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</si>
  <si>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</si>
  <si>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</si>
  <si>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</si>
  <si>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</si>
  <si>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</si>
  <si>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</si>
  <si>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</si>
  <si>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</si>
  <si>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</si>
  <si>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</si>
  <si>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</si>
  <si>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</si>
  <si>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</si>
  <si>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</si>
  <si>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</si>
  <si>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</si>
  <si>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</si>
  <si>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</si>
  <si>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</si>
  <si>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</si>
  <si>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</si>
  <si>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</si>
  <si>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</si>
  <si>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</si>
  <si>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</si>
  <si>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</si>
  <si>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</si>
  <si>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</si>
  <si>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</si>
  <si>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</si>
  <si>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</si>
  <si>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</si>
  <si>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</si>
  <si>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</si>
  <si>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</si>
  <si>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</si>
  <si>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</si>
  <si>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</si>
  <si>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</si>
  <si>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</si>
  <si>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</si>
  <si>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</si>
  <si>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</si>
  <si>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</si>
  <si>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</si>
  <si>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</si>
  <si>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</si>
  <si>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</si>
  <si>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</si>
  <si>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</si>
  <si>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</si>
  <si>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</si>
  <si>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</si>
  <si>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</si>
  <si>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</si>
  <si>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</si>
  <si>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</si>
  <si>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</si>
  <si>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</si>
  <si>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</si>
  <si>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</si>
  <si>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</si>
  <si>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</si>
  <si>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</si>
  <si>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</si>
  <si>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</si>
  <si>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</si>
  <si>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</si>
  <si>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</si>
  <si>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</si>
  <si>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</si>
  <si>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</si>
  <si>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</si>
  <si>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</si>
  <si>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</si>
  <si>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</si>
  <si>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</si>
  <si>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</si>
  <si>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</si>
  <si>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</si>
  <si>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</si>
  <si>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</si>
  <si>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</si>
  <si>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</si>
  <si>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</si>
  <si>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</si>
  <si>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</si>
  <si>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</si>
  <si>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</si>
  <si>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</si>
  <si>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</si>
  <si>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</si>
  <si>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</si>
  <si>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</si>
  <si>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</si>
  <si>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</si>
  <si>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</si>
  <si>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</si>
  <si>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</si>
  <si>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</si>
  <si>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</si>
  <si>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</si>
  <si>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</si>
  <si>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</si>
  <si>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</si>
  <si>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</si>
  <si>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</si>
  <si>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</si>
  <si>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</si>
  <si>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</si>
  <si>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</si>
  <si>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</si>
  <si>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</si>
  <si>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</si>
  <si>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</si>
  <si>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</si>
  <si>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</si>
  <si>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</si>
  <si>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</si>
  <si>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</si>
  <si>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</si>
  <si>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</si>
  <si>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</si>
  <si>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</si>
  <si>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</si>
  <si>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</si>
  <si>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</si>
  <si>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</si>
  <si>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</si>
  <si>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</si>
  <si>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</si>
  <si>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</si>
  <si>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</si>
  <si>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</si>
  <si>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</si>
  <si>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</si>
  <si>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</si>
  <si>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</si>
  <si>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</si>
  <si>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</si>
  <si>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</si>
  <si>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</si>
  <si>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</si>
  <si>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</si>
  <si>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</si>
  <si>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</si>
  <si>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</si>
  <si>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</si>
  <si>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</si>
  <si>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</si>
  <si>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</si>
  <si>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</si>
  <si>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</si>
  <si>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</si>
  <si>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</si>
  <si>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</si>
  <si>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</si>
  <si>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</si>
  <si>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</si>
  <si>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</si>
  <si>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</si>
  <si>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</si>
  <si>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</si>
  <si>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</si>
  <si>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</si>
  <si>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</si>
  <si>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</si>
  <si>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</si>
  <si>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</si>
  <si>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</si>
  <si>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</si>
  <si>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</si>
  <si>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</si>
  <si>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</si>
  <si>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</si>
  <si>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</si>
  <si>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</si>
  <si>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</si>
  <si>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</si>
  <si>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</si>
  <si>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</si>
  <si>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</si>
  <si>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</si>
  <si>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</si>
  <si>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</si>
  <si>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</si>
  <si>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</si>
  <si>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</si>
  <si>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</si>
  <si>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</si>
  <si>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</si>
  <si>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</si>
  <si>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</si>
  <si>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</si>
  <si>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</si>
  <si>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</si>
  <si>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</si>
  <si>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</si>
  <si>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</si>
  <si>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</si>
  <si>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</si>
  <si>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</si>
  <si>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</si>
  <si>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</si>
  <si>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</si>
  <si>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</si>
  <si>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</si>
  <si>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</si>
  <si>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</si>
  <si>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</si>
  <si>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</si>
  <si>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</si>
  <si>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</si>
  <si>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</si>
  <si>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</si>
  <si>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</si>
  <si>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</si>
  <si>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</si>
  <si>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</si>
  <si>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</si>
  <si>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</si>
  <si>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</si>
  <si>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</si>
  <si>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</si>
  <si>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</si>
  <si>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</si>
  <si>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</si>
  <si>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</si>
  <si>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</si>
  <si>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</si>
  <si>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</si>
  <si>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</si>
  <si>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</si>
  <si>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</si>
  <si>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</si>
  <si>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</si>
  <si>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</si>
  <si>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</si>
  <si>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</si>
  <si>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</si>
  <si>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</si>
  <si>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</si>
  <si>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</si>
  <si>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</si>
  <si>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</si>
  <si>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</si>
  <si>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</si>
  <si>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</si>
  <si>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</si>
  <si>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</si>
  <si>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</si>
  <si>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</si>
  <si>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</si>
  <si>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</si>
  <si>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</si>
  <si>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</si>
  <si>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</si>
  <si>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</si>
  <si>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</si>
  <si>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</si>
  <si>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</si>
  <si>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</si>
  <si>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</si>
  <si>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</si>
  <si>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</si>
  <si>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</si>
  <si>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</si>
  <si>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</si>
  <si>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</si>
  <si>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</si>
  <si>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</si>
  <si>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</si>
  <si>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</si>
  <si>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</si>
  <si>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</si>
  <si>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</si>
  <si>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</si>
  <si>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</si>
  <si>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</si>
  <si>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</si>
  <si>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</si>
  <si>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</si>
  <si>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</si>
  <si>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</si>
  <si>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</si>
  <si>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</si>
  <si>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</si>
  <si>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</si>
  <si>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</si>
  <si>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</si>
  <si>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</si>
  <si>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</si>
  <si>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</si>
  <si>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</si>
  <si>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</si>
  <si>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</si>
  <si>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</si>
  <si>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</si>
  <si>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</si>
  <si>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</si>
  <si>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</si>
  <si>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</si>
  <si>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</si>
  <si>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</si>
  <si>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</si>
  <si>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</si>
  <si>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</si>
  <si>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</si>
  <si>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</si>
  <si>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</si>
  <si>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</si>
  <si>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</si>
  <si>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</si>
  <si>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</si>
  <si>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</si>
  <si>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</si>
  <si>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</si>
  <si>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</si>
  <si>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</si>
  <si>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</si>
  <si>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</si>
  <si>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</si>
  <si>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</si>
  <si>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</si>
  <si>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</si>
  <si>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</si>
  <si>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</si>
  <si>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</si>
  <si>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</si>
  <si>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</si>
  <si>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</si>
  <si>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</si>
  <si>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</si>
  <si>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</si>
  <si>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</si>
  <si>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</si>
  <si>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</si>
  <si>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</si>
  <si>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</si>
  <si>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</si>
  <si>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</si>
  <si>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</si>
  <si>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</si>
  <si>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</si>
  <si>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</si>
  <si>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</si>
  <si>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</si>
  <si>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</si>
  <si>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</si>
  <si>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</si>
  <si>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</si>
  <si>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</si>
  <si>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</si>
  <si>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</si>
  <si>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</si>
  <si>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</si>
  <si>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</si>
  <si>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</si>
  <si>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</si>
  <si>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</si>
  <si>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</si>
  <si>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</si>
  <si>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</si>
  <si>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</si>
  <si>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</si>
  <si>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</si>
  <si>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</si>
  <si>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</si>
  <si>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</si>
  <si>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</si>
  <si>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</si>
  <si>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</si>
  <si>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</si>
  <si>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</si>
  <si>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</si>
  <si>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</si>
  <si>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</si>
  <si>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</si>
  <si>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</si>
  <si>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</si>
  <si>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</si>
  <si>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</si>
  <si>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</si>
  <si>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</si>
  <si>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</si>
  <si>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</si>
  <si>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</si>
  <si>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</si>
  <si>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</si>
  <si>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</si>
  <si>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</si>
  <si>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</si>
  <si>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</si>
  <si>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</si>
  <si>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</si>
  <si>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</si>
  <si>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</si>
  <si>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</si>
  <si>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</si>
  <si>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</si>
  <si>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</si>
  <si>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</si>
  <si>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</si>
  <si>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</si>
  <si>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</si>
  <si>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</si>
  <si>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</si>
  <si>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</si>
  <si>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</si>
  <si>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</si>
  <si>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</si>
  <si>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</si>
  <si>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</si>
  <si>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</si>
  <si>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</si>
  <si>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</si>
  <si>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</si>
  <si>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</si>
  <si>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</si>
  <si>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</si>
  <si>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</si>
  <si>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</si>
  <si>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</si>
  <si>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</si>
  <si>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</si>
  <si>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</si>
  <si>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</si>
  <si>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</si>
  <si>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</si>
  <si>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</si>
  <si>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</si>
  <si>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</si>
  <si>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</si>
  <si>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</si>
  <si>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</si>
  <si>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</si>
  <si>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</si>
  <si>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</si>
  <si>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</si>
  <si>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</si>
  <si>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</si>
  <si>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</si>
  <si>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</si>
  <si>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</si>
  <si>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</si>
  <si>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</si>
  <si>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</si>
  <si>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</si>
  <si>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</si>
  <si>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</si>
  <si>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</si>
  <si>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</si>
  <si>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</si>
  <si>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</si>
  <si>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</si>
  <si>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</si>
  <si>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</si>
  <si>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</si>
  <si>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</si>
  <si>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</si>
  <si>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</si>
  <si>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</si>
  <si>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</si>
  <si>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</si>
  <si>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</si>
  <si>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</si>
  <si>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</si>
  <si>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</si>
  <si>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</si>
  <si>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</si>
  <si>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</si>
  <si>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</si>
  <si>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</si>
  <si>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</si>
  <si>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</si>
  <si>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</si>
  <si>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</si>
  <si>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</si>
  <si>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</si>
  <si>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</si>
  <si>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</si>
  <si>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</si>
  <si>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</si>
  <si>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</si>
  <si>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</si>
  <si>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</si>
  <si>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</si>
  <si>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</si>
  <si>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</si>
  <si>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</si>
  <si>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</si>
  <si>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</si>
  <si>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</si>
  <si>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</si>
  <si>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</si>
  <si>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</si>
  <si>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</si>
  <si>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</si>
  <si>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</si>
  <si>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</si>
  <si>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</si>
  <si>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</si>
  <si>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</si>
  <si>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</si>
  <si>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</si>
  <si>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</si>
  <si>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</si>
  <si>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</si>
  <si>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</si>
  <si>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</si>
  <si>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</si>
  <si>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</si>
  <si>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</si>
  <si>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</si>
  <si>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</si>
  <si>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</si>
  <si>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</si>
  <si>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</si>
  <si>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</si>
  <si>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</si>
  <si>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</si>
  <si>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</si>
  <si>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</si>
  <si>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</si>
  <si>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</si>
  <si>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</si>
  <si>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</si>
  <si>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</si>
  <si>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</si>
  <si>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</si>
  <si>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</si>
  <si>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</si>
  <si>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</si>
  <si>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</si>
  <si>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</si>
  <si>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</si>
  <si>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</si>
  <si>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</si>
  <si>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</si>
  <si>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</si>
  <si>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</si>
  <si>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</si>
  <si>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</si>
  <si>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</si>
  <si>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</si>
  <si>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</si>
  <si>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</si>
  <si>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</si>
  <si>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</si>
  <si>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</si>
  <si>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</si>
  <si>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</si>
  <si>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</si>
  <si>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</si>
  <si>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</si>
  <si>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</si>
  <si>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</si>
  <si>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</si>
  <si>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</si>
  <si>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</si>
  <si>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</si>
  <si>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</si>
  <si>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</si>
  <si>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</si>
  <si>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</si>
  <si>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</si>
  <si>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</si>
  <si>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</si>
  <si>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</si>
  <si>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</si>
  <si>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</si>
  <si>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</si>
  <si>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</si>
  <si>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</si>
  <si>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</si>
  <si>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</si>
  <si>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</si>
  <si>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</si>
  <si>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</si>
  <si>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</si>
  <si>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</si>
  <si>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</si>
  <si>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</si>
  <si>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</si>
  <si>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</si>
  <si>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</si>
  <si>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</si>
  <si>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</si>
  <si>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</si>
  <si>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</si>
  <si>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</si>
  <si>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</si>
  <si>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</si>
  <si>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</si>
  <si>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</si>
  <si>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</si>
  <si>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</si>
  <si>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</si>
  <si>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</si>
  <si>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</si>
  <si>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</si>
  <si>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</si>
  <si>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</si>
  <si>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</si>
  <si>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</si>
  <si>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</si>
  <si>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</si>
  <si>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</si>
  <si>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</si>
  <si>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</si>
  <si>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</si>
  <si>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</si>
  <si>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</si>
  <si>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</si>
  <si>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</si>
  <si>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</si>
  <si>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</si>
  <si>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</si>
  <si>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</si>
  <si>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</si>
  <si>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</si>
  <si>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</si>
  <si>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</si>
  <si>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</si>
  <si>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</si>
  <si>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</si>
  <si>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</si>
  <si>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</si>
  <si>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</si>
  <si>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</si>
  <si>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</si>
  <si>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</si>
  <si>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</si>
  <si>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</si>
  <si>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</si>
  <si>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</si>
  <si>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</si>
  <si>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</si>
  <si>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</si>
  <si>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</si>
  <si>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</si>
  <si>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</si>
  <si>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</si>
  <si>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</si>
  <si>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</si>
  <si>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</si>
  <si>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</si>
  <si>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</si>
  <si>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</si>
  <si>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</si>
  <si>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</si>
  <si>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</si>
  <si>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</si>
  <si>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</si>
  <si>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</si>
  <si>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</si>
  <si>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</si>
  <si>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</si>
  <si>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</si>
  <si>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</si>
  <si>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</si>
  <si>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</si>
  <si>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</si>
  <si>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</si>
  <si>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</si>
  <si>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</si>
  <si>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</si>
  <si>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</si>
  <si>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</si>
  <si>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</si>
  <si>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</si>
  <si>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</si>
  <si>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</si>
  <si>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</si>
  <si>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</si>
  <si>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</si>
  <si>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</si>
  <si>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</si>
  <si>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</si>
  <si>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</si>
  <si>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</si>
  <si>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</si>
  <si>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</si>
  <si>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</si>
  <si>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</si>
  <si>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</si>
  <si>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</si>
  <si>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</si>
  <si>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</si>
  <si>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</si>
  <si>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</si>
  <si>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</si>
  <si>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</si>
  <si>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</si>
  <si>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</si>
  <si>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</si>
  <si>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</si>
  <si>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</si>
  <si>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</si>
  <si>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</si>
  <si>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</si>
  <si>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</si>
  <si>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</si>
  <si>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</si>
  <si>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</si>
  <si>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</si>
  <si>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</si>
  <si>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</si>
  <si>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</si>
  <si>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</si>
  <si>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</si>
  <si>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</si>
  <si>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</si>
  <si>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</si>
  <si>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</si>
  <si>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</si>
  <si>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</si>
  <si>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</si>
  <si>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</si>
  <si>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</si>
  <si>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</si>
  <si>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</si>
  <si>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</si>
  <si>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</si>
  <si>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</si>
  <si>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</si>
  <si>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</si>
  <si>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</si>
  <si>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</si>
  <si>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</si>
  <si>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</si>
  <si>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</si>
  <si>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</si>
  <si>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</si>
  <si>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</si>
  <si>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</si>
  <si>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</si>
  <si>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</si>
  <si>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</si>
  <si>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</si>
  <si>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</si>
  <si>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</si>
  <si>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</si>
  <si>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</si>
  <si>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</si>
  <si>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</si>
  <si>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</si>
  <si>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</si>
  <si>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</si>
  <si>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</si>
  <si>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</si>
  <si>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</si>
  <si>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</si>
  <si>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</si>
  <si>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</si>
  <si>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</si>
  <si>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</si>
  <si>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</si>
  <si>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</si>
  <si>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</si>
  <si>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</si>
  <si>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</si>
  <si>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</si>
  <si>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</si>
  <si>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</si>
  <si>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</si>
  <si>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</si>
  <si>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</si>
  <si>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</si>
  <si>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</si>
  <si>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</si>
  <si>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</si>
  <si>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</si>
  <si>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</si>
  <si>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</si>
  <si>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</si>
  <si>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</si>
  <si>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</si>
  <si>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</si>
  <si>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</si>
  <si>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</si>
  <si>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</si>
  <si>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</si>
  <si>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</si>
  <si>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</si>
  <si>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</si>
  <si>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</si>
  <si>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</si>
  <si>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</si>
  <si>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</si>
  <si>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</si>
  <si>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</si>
  <si>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</si>
  <si>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</si>
  <si>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</si>
  <si>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</si>
  <si>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</si>
  <si>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</si>
  <si>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</si>
  <si>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</si>
  <si>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</si>
  <si>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</si>
  <si>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</si>
  <si>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</si>
  <si>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</si>
  <si>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</si>
  <si>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</si>
  <si>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</si>
  <si>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</si>
  <si>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</si>
  <si>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</si>
  <si>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</si>
  <si>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</si>
  <si>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</si>
  <si>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</si>
  <si>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</si>
  <si>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</si>
  <si>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</si>
  <si>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</si>
  <si>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</si>
  <si>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</si>
  <si>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</si>
  <si>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</si>
  <si>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</si>
  <si>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</si>
  <si>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</si>
  <si>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</si>
  <si>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</si>
  <si>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</si>
  <si>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</si>
  <si>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</si>
  <si>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</si>
  <si>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</si>
  <si>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</si>
  <si>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</si>
  <si>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</si>
  <si>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</si>
  <si>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</si>
  <si>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</si>
  <si>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</si>
  <si>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</si>
  <si>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</si>
  <si>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</si>
  <si>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</si>
  <si>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</si>
  <si>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</si>
  <si>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</si>
  <si>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</si>
  <si>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</si>
  <si>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</si>
  <si>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</si>
  <si>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</si>
  <si>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</si>
  <si>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</si>
  <si>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</si>
  <si>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</si>
  <si>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</si>
  <si>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</si>
  <si>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</si>
  <si>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</si>
  <si>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</si>
  <si>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</si>
  <si>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</si>
  <si>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</si>
  <si>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</si>
  <si>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</si>
  <si>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</si>
  <si>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</si>
  <si>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</si>
  <si>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</si>
  <si>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</si>
  <si>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</si>
  <si>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</si>
  <si>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</si>
  <si>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</si>
  <si>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</si>
  <si>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</si>
  <si>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</si>
  <si>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</si>
  <si>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</si>
  <si>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</si>
  <si>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</si>
  <si>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</si>
  <si>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</si>
  <si>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</si>
  <si>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</si>
  <si>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</si>
  <si>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</si>
  <si>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</si>
  <si>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</si>
  <si>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</si>
  <si>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</si>
  <si>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</si>
  <si>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</si>
  <si>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</si>
  <si>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</si>
  <si>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</si>
  <si>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</si>
  <si>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</si>
  <si>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</si>
  <si>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</si>
  <si>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</si>
  <si>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</si>
  <si>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</si>
  <si>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</si>
  <si>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</si>
  <si>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</si>
  <si>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</si>
  <si>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</si>
  <si>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</si>
  <si>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</si>
  <si>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</si>
  <si>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</si>
  <si>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</si>
  <si>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</si>
  <si>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</si>
  <si>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</si>
  <si>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</si>
  <si>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</si>
  <si>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</si>
  <si>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</si>
  <si>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</si>
  <si>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</si>
  <si>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</si>
  <si>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</si>
  <si>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</si>
  <si>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</si>
  <si>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</si>
  <si>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</si>
  <si>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</si>
  <si>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</si>
  <si>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</si>
  <si>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</si>
  <si>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</si>
  <si>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</si>
  <si>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</si>
  <si>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</si>
  <si>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</si>
  <si>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</si>
  <si>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</si>
  <si>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</si>
  <si>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</si>
  <si>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</si>
  <si>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</si>
  <si>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</si>
  <si>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</si>
  <si>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</si>
  <si>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</si>
  <si>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</si>
  <si>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</si>
  <si>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</si>
  <si>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</si>
  <si>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</si>
  <si>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</si>
  <si>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</si>
  <si>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</si>
  <si>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</si>
  <si>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</si>
  <si>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</si>
  <si>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</si>
  <si>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</si>
  <si>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</si>
  <si>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</si>
  <si>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</si>
  <si>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</si>
  <si>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</si>
  <si>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</si>
  <si>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</si>
  <si>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</si>
  <si>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</si>
  <si>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</si>
  <si>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</si>
  <si>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</si>
  <si>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</si>
  <si>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</si>
  <si>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</si>
  <si>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</si>
  <si>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</si>
  <si>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</si>
  <si>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</si>
  <si>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</si>
  <si>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</si>
  <si>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</si>
  <si>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</si>
  <si>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</si>
  <si>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</si>
  <si>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</si>
  <si>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</si>
  <si>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</si>
  <si>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</si>
  <si>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</si>
  <si>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</si>
  <si>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</si>
  <si>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</si>
  <si>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</si>
  <si>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</si>
  <si>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</si>
  <si>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</si>
  <si>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</si>
  <si>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</si>
  <si>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</si>
  <si>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</si>
  <si>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</si>
  <si>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</si>
  <si>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</si>
  <si>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</si>
  <si>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</si>
  <si>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</si>
  <si>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</si>
  <si>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</si>
  <si>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</si>
  <si>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</si>
  <si>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</si>
  <si>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</si>
  <si>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</si>
  <si>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</si>
  <si>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</si>
  <si>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</si>
  <si>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</si>
  <si>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</si>
  <si>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</si>
  <si>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</si>
  <si>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</si>
  <si>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</si>
  <si>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</si>
  <si>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</si>
  <si>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</si>
  <si>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</si>
  <si>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</si>
  <si>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</si>
  <si>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</si>
  <si>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</si>
  <si>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</si>
  <si>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</si>
  <si>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</si>
  <si>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</si>
  <si>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</si>
  <si>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</si>
  <si>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</si>
  <si>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</si>
  <si>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</si>
  <si>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</si>
  <si>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</si>
  <si>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</si>
  <si>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</si>
  <si>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</si>
  <si>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</si>
  <si>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</si>
  <si>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</si>
  <si>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</si>
  <si>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</si>
  <si>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</si>
  <si>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</si>
  <si>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</si>
  <si>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</si>
  <si>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</si>
  <si>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</si>
  <si>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</si>
  <si>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</si>
  <si>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</si>
  <si>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</si>
  <si>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</si>
  <si>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</si>
  <si>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</si>
  <si>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</si>
  <si>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</si>
  <si>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</si>
  <si>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</si>
  <si>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</si>
  <si>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</si>
  <si>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</si>
  <si>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</si>
  <si>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</si>
  <si>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</si>
  <si>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</si>
  <si>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</si>
  <si>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</si>
  <si>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</si>
  <si>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</si>
  <si>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</si>
  <si>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</si>
  <si>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</si>
  <si>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</si>
  <si>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</si>
  <si>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</si>
  <si>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</si>
  <si>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</si>
  <si>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</si>
  <si>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</si>
  <si>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</si>
  <si>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</si>
  <si>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</si>
  <si>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</si>
  <si>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</si>
  <si>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</si>
  <si>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</si>
  <si>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</si>
  <si>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</si>
  <si>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</si>
  <si>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</si>
  <si>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</si>
  <si>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</si>
  <si>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</si>
  <si>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</si>
  <si>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</si>
  <si>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</si>
  <si>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</si>
  <si>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</si>
  <si>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</si>
  <si>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</si>
  <si>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</si>
  <si>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</si>
  <si>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</si>
  <si>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</si>
  <si>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</si>
  <si>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</si>
  <si>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</si>
  <si>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</si>
  <si>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</si>
  <si>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</si>
  <si>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</si>
  <si>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</si>
  <si>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</si>
  <si>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</si>
  <si>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</si>
  <si>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</si>
  <si>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</si>
  <si>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</si>
  <si>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</si>
  <si>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</si>
  <si>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</si>
  <si>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</si>
  <si>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</si>
  <si>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</si>
  <si>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</si>
  <si>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</si>
  <si>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</si>
  <si>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</si>
  <si>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</si>
  <si>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</si>
  <si>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</si>
  <si>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</si>
  <si>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</si>
  <si>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</si>
  <si>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</si>
  <si>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</si>
  <si>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</si>
  <si>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</si>
  <si>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</si>
  <si>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</si>
  <si>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</si>
  <si>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</si>
  <si>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</si>
  <si>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</si>
  <si>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</si>
  <si>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</si>
  <si>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</si>
  <si>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</si>
  <si>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</si>
  <si>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</si>
  <si>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</si>
  <si>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</si>
  <si>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</si>
  <si>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</si>
  <si>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</si>
  <si>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</si>
  <si>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</si>
  <si>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</si>
  <si>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</si>
  <si>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</si>
  <si>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</si>
  <si>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</si>
  <si>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</si>
  <si>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</si>
  <si>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</si>
  <si>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</si>
  <si>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</si>
  <si>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</si>
  <si>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</si>
  <si>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</si>
  <si>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</si>
  <si>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</si>
  <si>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</si>
  <si>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</si>
  <si>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</si>
  <si>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</si>
  <si>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</si>
  <si>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</si>
  <si>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</si>
  <si>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</si>
  <si>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</si>
  <si>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</si>
  <si>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</si>
  <si>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</si>
  <si>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</si>
  <si>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</si>
  <si>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</si>
  <si>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</si>
  <si>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</si>
  <si>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</si>
  <si>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</si>
  <si>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</si>
  <si>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</si>
  <si>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</si>
  <si>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</si>
  <si>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</si>
  <si>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</si>
  <si>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</si>
  <si>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</si>
  <si>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</si>
  <si>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</si>
  <si>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</si>
  <si>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</si>
  <si>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</si>
  <si>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</si>
  <si>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</si>
  <si>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</si>
  <si>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</si>
  <si>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</si>
  <si>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</si>
  <si>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</si>
  <si>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</si>
  <si>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</si>
  <si>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</si>
  <si>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</si>
  <si>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</si>
  <si>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</si>
  <si>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</si>
  <si>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</si>
  <si>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</si>
  <si>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</si>
  <si>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</si>
  <si>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</si>
  <si>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</si>
  <si>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</si>
  <si>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</si>
  <si>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</si>
  <si>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</si>
  <si>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</si>
  <si>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</si>
  <si>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</si>
  <si>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</si>
  <si>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</si>
  <si>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</si>
  <si>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</si>
  <si>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</si>
  <si>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</si>
  <si>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</si>
  <si>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</si>
  <si>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</si>
  <si>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</si>
  <si>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</si>
  <si>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</si>
  <si>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</si>
  <si>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</si>
  <si>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</si>
  <si>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</si>
  <si>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</si>
  <si>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</si>
  <si>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</si>
  <si>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</si>
  <si>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</si>
  <si>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</si>
  <si>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</si>
  <si>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</si>
  <si>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</si>
  <si>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</si>
  <si>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</si>
  <si>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</si>
  <si>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</si>
  <si>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</si>
  <si>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</si>
  <si>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</si>
  <si>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</si>
  <si>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</si>
  <si>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</si>
  <si>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</si>
  <si>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</si>
  <si>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</si>
  <si>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</si>
  <si>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</si>
  <si>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</si>
  <si>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</si>
  <si>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</si>
  <si>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</si>
  <si>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</si>
  <si>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</si>
  <si>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</si>
  <si>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</si>
  <si>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</si>
  <si>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</si>
  <si>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</si>
  <si>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</si>
  <si>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</si>
  <si>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</si>
  <si>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</si>
  <si>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</si>
  <si>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</si>
  <si>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</si>
  <si>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</si>
  <si>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</si>
  <si>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</si>
  <si>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</si>
  <si>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</si>
  <si>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</si>
  <si>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</si>
  <si>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</si>
  <si>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</si>
  <si>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</si>
  <si>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</si>
  <si>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</si>
  <si>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</si>
  <si>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</si>
  <si>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</si>
  <si>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</si>
  <si>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</si>
  <si>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</si>
  <si>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</si>
  <si>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</si>
  <si>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</si>
  <si>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</si>
  <si>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</si>
  <si>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</si>
  <si>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</si>
  <si>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</si>
  <si>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</si>
  <si>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</si>
  <si>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</si>
  <si>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</si>
  <si>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</si>
  <si>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</si>
  <si>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</si>
  <si>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</si>
  <si>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</si>
  <si>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</si>
  <si>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</si>
  <si>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</si>
  <si>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</si>
  <si>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</si>
  <si>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</si>
  <si>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</si>
  <si>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</si>
  <si>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</si>
  <si>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</si>
  <si>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</si>
  <si>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</si>
  <si>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</si>
  <si>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</si>
  <si>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</si>
  <si>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</si>
  <si>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</si>
  <si>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</si>
  <si>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</si>
  <si>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</si>
  <si>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</si>
  <si>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</si>
  <si>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</si>
  <si>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</si>
  <si>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</si>
  <si>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</si>
  <si>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</si>
  <si>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</si>
  <si>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</si>
  <si>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</si>
  <si>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</si>
  <si>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</si>
  <si>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</si>
  <si>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</si>
  <si>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</si>
  <si>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</si>
  <si>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</si>
  <si>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</si>
  <si>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</si>
  <si>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</si>
  <si>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</si>
  <si>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</si>
  <si>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</si>
  <si>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</si>
  <si>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</si>
  <si>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</si>
  <si>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</si>
  <si>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</si>
  <si>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</si>
  <si>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</si>
  <si>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</si>
  <si>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</si>
  <si>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</si>
  <si>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</si>
  <si>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</si>
  <si>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</si>
  <si>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</si>
  <si>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</si>
  <si>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</si>
  <si>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</si>
  <si>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</si>
  <si>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</si>
  <si>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</si>
  <si>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</si>
  <si>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</si>
  <si>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</si>
  <si>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</si>
  <si>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</si>
  <si>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</si>
  <si>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</si>
  <si>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</si>
  <si>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</si>
  <si>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</si>
  <si>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</si>
  <si>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</si>
  <si>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</si>
  <si>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</si>
  <si>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</si>
  <si>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</si>
  <si>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</si>
  <si>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</si>
  <si>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</si>
  <si>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</si>
  <si>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</si>
  <si>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</si>
  <si>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</si>
  <si>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</si>
  <si>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</si>
  <si>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</si>
  <si>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</si>
  <si>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</si>
  <si>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</si>
  <si>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</si>
  <si>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</si>
  <si>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</si>
  <si>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</si>
  <si>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</si>
  <si>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</si>
  <si>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</si>
  <si>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</si>
  <si>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</si>
  <si>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</si>
  <si>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</si>
  <si>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</si>
  <si>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</si>
  <si>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</si>
  <si>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</si>
  <si>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</si>
  <si>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</si>
  <si>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</si>
  <si>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</si>
  <si>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</si>
  <si>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</si>
  <si>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</si>
  <si>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</si>
  <si>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</si>
  <si>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</si>
  <si>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</si>
  <si>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</si>
  <si>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</si>
  <si>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</si>
  <si>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</si>
  <si>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</si>
  <si>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</si>
  <si>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</si>
  <si>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</si>
  <si>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</si>
  <si>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</si>
  <si>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</si>
  <si>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</si>
  <si>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</si>
  <si>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</si>
  <si>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</si>
  <si>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</si>
  <si>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</si>
  <si>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</si>
  <si>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</si>
  <si>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</si>
  <si>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</si>
  <si>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</si>
  <si>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</si>
  <si>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</si>
  <si>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</si>
  <si>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</si>
  <si>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</si>
  <si>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</si>
  <si>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</si>
  <si>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</si>
  <si>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</si>
  <si>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</si>
  <si>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</si>
  <si>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</si>
  <si>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</si>
  <si>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</si>
  <si>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</si>
  <si>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</si>
  <si>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</si>
  <si>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</si>
  <si>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</si>
  <si>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</si>
  <si>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</si>
  <si>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</si>
  <si>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</si>
  <si>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</si>
  <si>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</si>
  <si>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</si>
  <si>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</si>
  <si>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</si>
  <si>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</si>
  <si>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</si>
  <si>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</si>
  <si>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</si>
  <si>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</si>
  <si>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</si>
  <si>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</si>
  <si>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</si>
  <si>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</si>
  <si>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</si>
  <si>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</si>
  <si>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</si>
  <si>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</si>
  <si>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</si>
  <si>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</si>
  <si>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</si>
  <si>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</si>
  <si>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</si>
  <si>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</si>
  <si>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</si>
  <si>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</si>
  <si>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</si>
  <si>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</si>
  <si>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</si>
  <si>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</si>
  <si>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</si>
  <si>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</si>
  <si>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</si>
  <si>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</si>
  <si>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</si>
  <si>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</si>
  <si>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</si>
  <si>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</si>
  <si>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</si>
  <si>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</si>
  <si>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</si>
  <si>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</si>
  <si>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</si>
  <si>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</si>
  <si>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</si>
  <si>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</si>
  <si>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</si>
  <si>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</si>
  <si>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</si>
  <si>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</si>
  <si>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</si>
  <si>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</si>
  <si>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</si>
  <si>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</si>
  <si>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</si>
  <si>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</si>
  <si>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</si>
  <si>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</si>
  <si>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</si>
  <si>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</si>
  <si>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</si>
  <si>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</si>
  <si>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</si>
  <si>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</si>
  <si>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</si>
  <si>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</si>
  <si>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</si>
  <si>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</si>
  <si>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</si>
  <si>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</si>
  <si>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</si>
  <si>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</si>
  <si>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</si>
  <si>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</si>
  <si>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</si>
  <si>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</si>
  <si>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</si>
  <si>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</si>
  <si>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</si>
  <si>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</si>
  <si>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</si>
  <si>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</si>
  <si>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</si>
  <si>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</si>
  <si>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</si>
  <si>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</si>
  <si>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</si>
  <si>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</si>
  <si>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</si>
  <si>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</si>
  <si>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</si>
  <si>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</si>
  <si>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</si>
  <si>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</si>
  <si>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</si>
  <si>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</si>
  <si>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</si>
  <si>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</si>
  <si>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</si>
  <si>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</si>
  <si>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</si>
  <si>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</si>
  <si>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</si>
  <si>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</si>
  <si>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</si>
  <si>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</si>
  <si>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</si>
  <si>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</si>
  <si>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</si>
  <si>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</si>
  <si>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</si>
  <si>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</si>
  <si>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</si>
  <si>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</si>
  <si>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</si>
  <si>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</si>
  <si>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</si>
  <si>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</si>
  <si>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</si>
  <si>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</si>
  <si>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</si>
  <si>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</si>
  <si>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</si>
  <si>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</si>
  <si>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</si>
  <si>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</si>
  <si>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</si>
  <si>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</si>
  <si>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</si>
  <si>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</si>
  <si>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</si>
  <si>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</si>
  <si>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</si>
  <si>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</si>
  <si>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</si>
  <si>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</si>
  <si>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</si>
  <si>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</si>
  <si>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</si>
  <si>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</si>
  <si>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</si>
  <si>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</si>
  <si>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</si>
  <si>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</si>
  <si>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</si>
  <si>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</si>
  <si>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</si>
  <si>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</si>
  <si>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</si>
  <si>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</si>
  <si>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</si>
  <si>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</si>
  <si>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</si>
  <si>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</si>
  <si>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</si>
  <si>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</si>
  <si>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</si>
  <si>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</si>
  <si>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</si>
  <si>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</si>
  <si>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</si>
  <si>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</si>
  <si>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</si>
  <si>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</si>
  <si>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</si>
  <si>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</si>
  <si>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</si>
  <si>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</si>
  <si>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</si>
  <si>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</si>
  <si>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</si>
  <si>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</si>
  <si>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</si>
  <si>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</si>
  <si>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</si>
  <si>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</si>
  <si>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</si>
  <si>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</si>
  <si>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</si>
  <si>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</si>
  <si>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</si>
  <si>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</si>
  <si>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</si>
  <si>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</si>
  <si>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</si>
  <si>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</si>
  <si>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</si>
  <si>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</si>
  <si>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</si>
  <si>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</si>
  <si>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</si>
  <si>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</si>
  <si>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</si>
  <si>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</si>
  <si>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</si>
  <si>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</si>
  <si>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</si>
  <si>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</si>
  <si>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</si>
  <si>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</si>
  <si>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</si>
  <si>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</si>
  <si>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</si>
  <si>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</si>
  <si>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</si>
  <si>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</si>
  <si>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</si>
  <si>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</si>
  <si>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</si>
  <si>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</si>
  <si>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</si>
  <si>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</si>
  <si>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</si>
  <si>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</si>
  <si>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</si>
  <si>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</si>
  <si>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</si>
  <si>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</si>
  <si>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</si>
  <si>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</si>
  <si>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</si>
  <si>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</si>
  <si>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</si>
  <si>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</si>
  <si>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</si>
  <si>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</si>
  <si>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</si>
  <si>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</si>
  <si>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</si>
  <si>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</si>
  <si>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</si>
  <si>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</si>
  <si>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</si>
  <si>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</si>
  <si>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</si>
  <si>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</si>
  <si>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</si>
  <si>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</si>
  <si>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</si>
  <si>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</si>
  <si>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</si>
  <si>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</si>
  <si>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</si>
  <si>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</si>
  <si>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</si>
  <si>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</si>
  <si>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</si>
  <si>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</si>
  <si>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</si>
  <si>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</si>
  <si>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</si>
  <si>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</si>
  <si>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</si>
  <si>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</si>
  <si>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</si>
  <si>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</si>
  <si>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</si>
  <si>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</si>
  <si>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</si>
  <si>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</si>
  <si>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</si>
  <si>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</si>
  <si>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</si>
  <si>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</si>
  <si>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</si>
  <si>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</si>
  <si>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</si>
  <si>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</si>
  <si>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</si>
  <si>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</si>
  <si>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</si>
  <si>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</si>
  <si>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</si>
  <si>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</si>
  <si>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</si>
  <si>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</si>
  <si>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</si>
  <si>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</si>
  <si>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</si>
  <si>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</si>
  <si>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</si>
  <si>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</si>
  <si>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</si>
  <si>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</si>
  <si>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</si>
  <si>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</si>
  <si>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</si>
  <si>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</si>
  <si>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</si>
  <si>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</si>
  <si>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</si>
  <si>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</si>
  <si>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</si>
  <si>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</si>
  <si>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</si>
  <si>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</si>
  <si>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</si>
  <si>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</si>
  <si>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</si>
  <si>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</si>
  <si>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</si>
  <si>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</si>
  <si>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</si>
  <si>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</si>
  <si>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</si>
  <si>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</si>
  <si>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</si>
  <si>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</si>
  <si>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</si>
  <si>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</si>
  <si>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</si>
  <si>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</si>
  <si>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</si>
  <si>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</si>
  <si>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</si>
  <si>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</si>
  <si>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</si>
  <si>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</si>
  <si>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</si>
  <si>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</si>
  <si>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</si>
  <si>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</si>
  <si>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</si>
  <si>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</si>
  <si>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</si>
  <si>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</si>
  <si>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</si>
  <si>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</si>
  <si>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</si>
  <si>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</si>
  <si>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</si>
  <si>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</si>
  <si>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</si>
  <si>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</si>
  <si>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</si>
  <si>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</si>
  <si>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</si>
  <si>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</si>
  <si>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</si>
  <si>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</si>
  <si>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</si>
  <si>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</si>
  <si>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</si>
  <si>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</si>
  <si>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</si>
  <si>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</si>
  <si>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</si>
  <si>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</si>
  <si>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</si>
  <si>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</si>
  <si>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</si>
  <si>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</si>
  <si>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</si>
  <si>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</si>
  <si>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</si>
  <si>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</si>
  <si>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</si>
  <si>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</si>
  <si>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</si>
  <si>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</si>
  <si>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</si>
  <si>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</si>
  <si>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</si>
  <si>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</si>
  <si>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</si>
  <si>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</si>
  <si>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</si>
  <si>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</si>
  <si>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</si>
  <si>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</si>
  <si>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</si>
  <si>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</si>
  <si>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</si>
  <si>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</si>
  <si>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</si>
  <si>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</si>
  <si>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</si>
  <si>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</si>
  <si>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</si>
  <si>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</si>
  <si>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</si>
  <si>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</si>
  <si>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</si>
  <si>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</si>
  <si>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</si>
  <si>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</si>
  <si>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</si>
  <si>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</si>
  <si>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</si>
  <si>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</si>
  <si>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</si>
  <si>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</si>
  <si>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</si>
  <si>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</si>
  <si>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</si>
  <si>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</si>
  <si>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</si>
  <si>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</si>
  <si>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</si>
  <si>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</si>
  <si>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</si>
  <si>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</si>
  <si>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</si>
  <si>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</si>
  <si>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</si>
  <si>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</si>
  <si>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</si>
  <si>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</si>
  <si>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</si>
  <si>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</si>
  <si>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</si>
  <si>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</si>
  <si>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</si>
  <si>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</si>
  <si>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</si>
  <si>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</si>
  <si>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</si>
  <si>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</si>
  <si>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</si>
  <si>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</si>
  <si>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</si>
  <si>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</si>
  <si>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</si>
  <si>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</si>
  <si>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</si>
  <si>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</si>
  <si>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</si>
  <si>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</si>
  <si>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</si>
  <si>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</si>
  <si>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</si>
  <si>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</si>
  <si>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</si>
  <si>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</si>
  <si>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</si>
  <si>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</si>
  <si>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</si>
  <si>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</si>
  <si>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</si>
  <si>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</si>
  <si>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</si>
  <si>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</si>
  <si>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</si>
  <si>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</si>
  <si>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</si>
  <si>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</si>
  <si>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</si>
  <si>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</si>
  <si>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</si>
  <si>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</si>
  <si>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</si>
  <si>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</si>
  <si>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</si>
  <si>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</si>
  <si>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</si>
  <si>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</si>
  <si>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</si>
  <si>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</si>
  <si>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</si>
  <si>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</si>
  <si>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</si>
  <si>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</si>
  <si>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</si>
  <si>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</si>
  <si>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</si>
  <si>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</si>
  <si>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</si>
  <si>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</si>
  <si>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</si>
  <si>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</si>
  <si>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</si>
  <si>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</si>
  <si>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</si>
  <si>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</si>
  <si>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</si>
  <si>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</si>
  <si>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</si>
  <si>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</si>
  <si>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</si>
  <si>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</si>
  <si>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</si>
  <si>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</si>
  <si>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</si>
  <si>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</si>
  <si>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</si>
  <si>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</si>
  <si>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</si>
  <si>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</si>
  <si>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</si>
  <si>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</si>
  <si>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</si>
  <si>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</si>
  <si>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</si>
  <si>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</si>
  <si>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</si>
  <si>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</si>
  <si>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</si>
  <si>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</si>
  <si>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</si>
  <si>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</si>
  <si>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</si>
  <si>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</si>
  <si>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</si>
  <si>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</si>
  <si>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</si>
  <si>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</si>
  <si>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</si>
  <si>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</si>
  <si>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</si>
  <si>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</si>
  <si>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</si>
  <si>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</si>
  <si>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</si>
  <si>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</si>
  <si>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</si>
  <si>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</si>
  <si>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</si>
  <si>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</si>
  <si>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</si>
  <si>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</si>
  <si>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</si>
  <si>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</si>
  <si>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</si>
  <si>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</si>
  <si>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</si>
  <si>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</si>
  <si>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</si>
  <si>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</si>
  <si>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</si>
  <si>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</si>
  <si>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</si>
  <si>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</si>
  <si>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</si>
  <si>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</si>
  <si>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</si>
  <si>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</si>
  <si>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</si>
  <si>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</si>
  <si>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</si>
  <si>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</si>
  <si>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</si>
  <si>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</si>
  <si>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</si>
  <si>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</si>
  <si>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</si>
  <si>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</si>
  <si>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</si>
  <si>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</si>
  <si>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</si>
  <si>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</si>
  <si>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</si>
  <si>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</si>
  <si>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</si>
  <si>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</si>
  <si>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</si>
  <si>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</si>
  <si>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</si>
  <si>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</si>
  <si>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</si>
  <si>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</si>
  <si>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</si>
  <si>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</si>
  <si>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</si>
  <si>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</si>
  <si>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</si>
  <si>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</si>
  <si>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</si>
  <si>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</si>
  <si>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</si>
  <si>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</si>
  <si>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</si>
  <si>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</si>
  <si>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</si>
  <si>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</si>
  <si>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</si>
  <si>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</si>
  <si>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</si>
  <si>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</si>
  <si>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</si>
  <si>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</si>
  <si>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</si>
  <si>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</si>
  <si>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</si>
  <si>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</si>
  <si>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</si>
  <si>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</si>
  <si>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</si>
  <si>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</si>
  <si>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</si>
  <si>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</si>
  <si>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</si>
  <si>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</si>
  <si>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</si>
  <si>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</si>
  <si>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</si>
  <si>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</si>
  <si>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</si>
  <si>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</si>
  <si>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</si>
  <si>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</si>
  <si>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</si>
  <si>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</si>
  <si>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</si>
  <si>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</si>
  <si>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</si>
  <si>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</si>
  <si>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</si>
  <si>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</si>
  <si>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</si>
  <si>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</si>
  <si>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</si>
  <si>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</si>
  <si>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</si>
  <si>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</si>
  <si>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</si>
  <si>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</si>
  <si>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</si>
  <si>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</si>
  <si>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</si>
  <si>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</si>
  <si>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</si>
  <si>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</si>
  <si>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</si>
  <si>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</si>
  <si>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</si>
  <si>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</si>
  <si>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</si>
  <si>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</si>
  <si>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</si>
  <si>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</si>
  <si>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</si>
  <si>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</si>
  <si>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</si>
  <si>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</si>
  <si>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</si>
  <si>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</si>
  <si>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</si>
  <si>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</si>
  <si>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</si>
  <si>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</si>
  <si>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</si>
  <si>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</si>
  <si>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</si>
  <si>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</si>
  <si>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</si>
  <si>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</si>
  <si>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</si>
  <si>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</si>
  <si>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</si>
  <si>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</si>
  <si>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</si>
  <si>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</si>
  <si>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</si>
  <si>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</si>
  <si>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</si>
  <si>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</si>
  <si>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</si>
  <si>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</si>
  <si>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</si>
  <si>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</si>
  <si>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</si>
  <si>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</si>
  <si>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</si>
  <si>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</si>
  <si>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</si>
  <si>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</si>
  <si>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</si>
  <si>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</si>
  <si>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</si>
  <si>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</si>
  <si>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</si>
  <si>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</si>
  <si>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</si>
  <si>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</si>
  <si>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</si>
  <si>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</si>
  <si>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</si>
  <si>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</si>
  <si>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</si>
  <si>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</si>
  <si>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</si>
  <si>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</si>
  <si>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</si>
  <si>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</si>
  <si>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</si>
  <si>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</si>
  <si>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</si>
  <si>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</si>
  <si>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</si>
  <si>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</si>
  <si>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</si>
  <si>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</si>
  <si>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</si>
  <si>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</si>
  <si>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</si>
  <si>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</si>
  <si>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</si>
  <si>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</si>
  <si>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</si>
  <si>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</si>
  <si>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</si>
  <si>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</si>
  <si>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</si>
  <si>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</si>
  <si>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</si>
  <si>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</si>
  <si>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</si>
  <si>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</si>
  <si>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</si>
  <si>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</si>
  <si>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</si>
  <si>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</si>
  <si>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</si>
  <si>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</si>
  <si>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</si>
  <si>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</si>
  <si>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</si>
  <si>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</si>
  <si>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</si>
  <si>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</si>
  <si>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</si>
  <si>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</si>
  <si>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</si>
  <si>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</si>
  <si>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</si>
  <si>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</si>
  <si>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</si>
  <si>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</si>
  <si>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</si>
  <si>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</si>
  <si>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</si>
  <si>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</si>
  <si>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</si>
  <si>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</si>
  <si>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</si>
  <si>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</si>
  <si>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</si>
  <si>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</si>
  <si>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</si>
  <si>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</si>
  <si>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</si>
  <si>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</si>
  <si>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</si>
  <si>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</si>
  <si>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</si>
  <si>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</si>
  <si>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</si>
  <si>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</si>
  <si>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</si>
  <si>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</si>
  <si>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</si>
  <si>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</si>
  <si>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</si>
  <si>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</si>
  <si>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</si>
  <si>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</si>
  <si>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</si>
  <si>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</si>
  <si>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</si>
  <si>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</si>
  <si>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</si>
  <si>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</si>
  <si>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</si>
  <si>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</si>
  <si>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</si>
  <si>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</si>
  <si>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</si>
  <si>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</si>
  <si>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</si>
  <si>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</si>
  <si>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</si>
  <si>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</si>
  <si>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</si>
  <si>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</si>
  <si>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</si>
  <si>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</si>
  <si>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</si>
  <si>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</si>
  <si>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</si>
  <si>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</si>
  <si>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</si>
  <si>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</si>
  <si>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</si>
  <si>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</si>
  <si>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</si>
  <si>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</si>
  <si>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</si>
  <si>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</si>
  <si>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</si>
  <si>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</si>
  <si>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</si>
  <si>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</si>
  <si>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</si>
  <si>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</si>
  <si>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</si>
  <si>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</si>
  <si>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</si>
  <si>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</si>
  <si>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</si>
  <si>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</si>
  <si>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</si>
  <si>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</si>
  <si>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</si>
  <si>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</si>
  <si>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</si>
  <si>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</si>
  <si>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</si>
  <si>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</si>
  <si>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</si>
  <si>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</si>
  <si>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</si>
  <si>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</si>
  <si>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</si>
  <si>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</si>
  <si>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</si>
  <si>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</si>
  <si>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</si>
  <si>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</si>
  <si>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</si>
  <si>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</si>
  <si>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</si>
  <si>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</si>
  <si>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</si>
  <si>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</si>
  <si>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</si>
  <si>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</si>
  <si>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</si>
  <si>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</si>
  <si>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</si>
  <si>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</si>
  <si>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</si>
  <si>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</si>
  <si>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</si>
  <si>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</si>
  <si>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</si>
  <si>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</si>
  <si>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</si>
  <si>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</si>
  <si>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</si>
  <si>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</si>
  <si>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</si>
  <si>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</si>
  <si>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</si>
  <si>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</si>
  <si>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</si>
  <si>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</si>
  <si>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</si>
  <si>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</si>
  <si>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</si>
  <si>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</si>
  <si>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</si>
  <si>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</si>
  <si>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</si>
  <si>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</si>
  <si>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</si>
  <si>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</si>
  <si>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</si>
  <si>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</si>
  <si>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</si>
  <si>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</si>
  <si>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</si>
  <si>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</si>
  <si>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</si>
  <si>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</si>
  <si>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</si>
  <si>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</si>
  <si>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</si>
  <si>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</si>
  <si>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</si>
  <si>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</si>
  <si>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</si>
  <si>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</si>
  <si>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</si>
  <si>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</si>
  <si>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</si>
  <si>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</si>
  <si>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</si>
  <si>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</si>
  <si>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</si>
  <si>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</si>
  <si>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</si>
  <si>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</si>
  <si>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</si>
  <si>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</si>
  <si>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</si>
  <si>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</si>
  <si>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</si>
  <si>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</si>
  <si>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</si>
  <si>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</si>
  <si>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</si>
  <si>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</si>
  <si>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</si>
  <si>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</si>
  <si>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</si>
  <si>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</si>
  <si>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</si>
  <si>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</si>
  <si>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</si>
  <si>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</si>
  <si>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</si>
  <si>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</si>
  <si>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</si>
  <si>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</si>
  <si>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</si>
  <si>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</si>
  <si>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</si>
  <si>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</si>
  <si>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</si>
  <si>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</si>
  <si>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</si>
  <si>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</si>
  <si>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</si>
  <si>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</si>
  <si>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</si>
  <si>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</si>
  <si>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</si>
  <si>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</si>
  <si>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</si>
  <si>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</si>
  <si>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</si>
  <si>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</si>
  <si>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</si>
  <si>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</si>
  <si>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</si>
  <si>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</si>
  <si>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</si>
  <si>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</si>
  <si>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</si>
  <si>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</si>
  <si>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</si>
  <si>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</si>
  <si>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</si>
  <si>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</si>
  <si>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</si>
  <si>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</si>
  <si>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</si>
  <si>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</si>
  <si>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</si>
  <si>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</si>
  <si>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</si>
  <si>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</si>
  <si>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</si>
  <si>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</si>
  <si>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</si>
  <si>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</si>
  <si>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</si>
  <si>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</si>
  <si>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</si>
  <si>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</si>
  <si>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</si>
  <si>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</si>
  <si>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</si>
  <si>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</si>
  <si>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</si>
  <si>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</si>
  <si>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</si>
  <si>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</si>
  <si>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</si>
  <si>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</si>
  <si>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</si>
  <si>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</si>
  <si>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</si>
  <si>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</si>
  <si>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</si>
  <si>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</si>
  <si>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</si>
  <si>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</si>
  <si>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</si>
  <si>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</si>
  <si>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</si>
  <si>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</si>
  <si>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</si>
  <si>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</si>
  <si>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</si>
  <si>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</si>
  <si>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</si>
  <si>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</si>
  <si>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</si>
  <si>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</si>
  <si>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</si>
  <si>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</si>
  <si>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</si>
  <si>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</si>
  <si>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</si>
  <si>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</si>
  <si>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</si>
  <si>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</si>
  <si>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</si>
  <si>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</si>
  <si>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</si>
  <si>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</si>
  <si>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</si>
  <si>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</si>
  <si>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</si>
  <si>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</si>
  <si>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</si>
  <si>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</si>
  <si>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</si>
  <si>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</si>
  <si>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</si>
  <si>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</si>
  <si>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</si>
  <si>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</si>
  <si>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</si>
  <si>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</si>
  <si>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</si>
  <si>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</si>
  <si>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</si>
  <si>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</si>
  <si>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</si>
  <si>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</si>
  <si>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</si>
  <si>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</si>
  <si>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</si>
  <si>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</si>
  <si>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</si>
  <si>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</si>
  <si>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</si>
  <si>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</si>
  <si>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</si>
  <si>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</si>
  <si>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</si>
  <si>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</si>
  <si>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</si>
  <si>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</si>
  <si>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</si>
  <si>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</si>
  <si>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</si>
  <si>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</si>
  <si>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</si>
  <si>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</si>
  <si>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</si>
  <si>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</si>
  <si>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</si>
  <si>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</si>
  <si>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</si>
  <si>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</si>
  <si>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</si>
  <si>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</si>
  <si>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</si>
  <si>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</si>
  <si>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</si>
  <si>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</si>
  <si>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</si>
  <si>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</si>
  <si>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</si>
  <si>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</si>
  <si>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</si>
  <si>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</si>
  <si>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</si>
  <si>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</si>
  <si>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</si>
  <si>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</si>
  <si>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</si>
  <si>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</si>
  <si>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</si>
  <si>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</si>
  <si>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</si>
  <si>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</si>
  <si>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</si>
  <si>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</si>
  <si>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</si>
  <si>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</si>
  <si>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</si>
  <si>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</si>
  <si>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</si>
  <si>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</si>
  <si>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</si>
  <si>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</si>
  <si>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</si>
  <si>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</si>
  <si>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</si>
  <si>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</si>
  <si>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</si>
  <si>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</si>
  <si>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</si>
  <si>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</si>
  <si>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</si>
  <si>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</si>
  <si>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</si>
  <si>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</si>
  <si>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</si>
  <si>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</si>
  <si>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</si>
  <si>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</si>
  <si>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</si>
  <si>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</si>
  <si>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</si>
  <si>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</si>
  <si>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</si>
  <si>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</si>
  <si>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</si>
  <si>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</si>
  <si>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</si>
  <si>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</si>
  <si>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</si>
  <si>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</si>
  <si>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</si>
  <si>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</si>
  <si>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</si>
  <si>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</si>
  <si>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</si>
  <si>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</si>
  <si>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</si>
  <si>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</si>
  <si>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</si>
  <si>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</si>
  <si>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</si>
  <si>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</si>
  <si>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</si>
  <si>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</si>
  <si>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</si>
  <si>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</si>
  <si>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</si>
  <si>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</si>
  <si>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</si>
  <si>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</si>
  <si>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</si>
  <si>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</si>
  <si>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</si>
  <si>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</si>
  <si>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</si>
  <si>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</si>
  <si>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</si>
  <si>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</si>
  <si>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</si>
  <si>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</si>
  <si>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</si>
  <si>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</si>
  <si>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</si>
  <si>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</si>
  <si>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</si>
  <si>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</si>
  <si>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</si>
  <si>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</si>
  <si>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</si>
  <si>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</si>
  <si>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</si>
  <si>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</si>
  <si>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</si>
  <si>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</si>
  <si>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</si>
  <si>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</si>
  <si>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</si>
  <si>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</si>
  <si>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</si>
  <si>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</si>
  <si>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</si>
  <si>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</si>
  <si>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</si>
  <si>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</si>
  <si>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</si>
  <si>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</si>
  <si>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</si>
  <si>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</si>
  <si>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</si>
  <si>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</si>
  <si>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</si>
  <si>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</si>
  <si>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</si>
  <si>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</si>
  <si>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</si>
  <si>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</si>
  <si>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</si>
  <si>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</si>
  <si>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</si>
  <si>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</si>
  <si>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</si>
  <si>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</si>
  <si>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</si>
  <si>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</si>
  <si>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</si>
  <si>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</si>
  <si>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</si>
  <si>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</si>
  <si>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</si>
  <si>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</si>
  <si>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</si>
  <si>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</si>
  <si>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</si>
  <si>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</si>
  <si>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</si>
  <si>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</si>
  <si>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</si>
  <si>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</si>
  <si>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</si>
  <si>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</si>
  <si>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</si>
  <si>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</si>
  <si>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</si>
  <si>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</si>
  <si>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</si>
  <si>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</si>
  <si>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</si>
  <si>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</si>
  <si>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</si>
  <si>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</si>
  <si>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</si>
  <si>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</si>
  <si>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</si>
  <si>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</si>
  <si>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</si>
  <si>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</si>
  <si>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</si>
  <si>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</si>
  <si>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</si>
  <si>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</si>
  <si>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</si>
  <si>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</si>
  <si>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</si>
  <si>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</si>
  <si>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</si>
  <si>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</si>
  <si>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</si>
  <si>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</si>
  <si>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</si>
  <si>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</si>
  <si>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</si>
  <si>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</si>
  <si>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</si>
  <si>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</si>
  <si>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</si>
  <si>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</si>
  <si>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</si>
  <si>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</si>
  <si>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</si>
  <si>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</si>
  <si>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</si>
  <si>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</si>
  <si>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</si>
  <si>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</si>
  <si>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</si>
  <si>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</si>
  <si>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</si>
  <si>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</si>
  <si>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</si>
  <si>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</si>
  <si>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</si>
  <si>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</si>
  <si>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</si>
  <si>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</si>
  <si>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</si>
  <si>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</si>
  <si>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</si>
  <si>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</si>
  <si>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</si>
  <si>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</si>
  <si>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</si>
  <si>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</si>
  <si>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</si>
  <si>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</si>
  <si>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</si>
  <si>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</si>
  <si>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</si>
  <si>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</si>
  <si>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</si>
  <si>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</si>
  <si>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</si>
  <si>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</si>
  <si>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</si>
  <si>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</si>
  <si>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</si>
  <si>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</si>
  <si>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</si>
  <si>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</si>
  <si>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</si>
  <si>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</si>
  <si>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</si>
  <si>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</si>
  <si>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</si>
  <si>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</si>
  <si>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</si>
  <si>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</si>
  <si>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</si>
  <si>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</si>
  <si>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</si>
  <si>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</si>
  <si>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</si>
  <si>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</si>
  <si>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</si>
  <si>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</si>
  <si>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</si>
  <si>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</si>
  <si>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</si>
  <si>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</si>
  <si>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</si>
  <si>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</si>
  <si>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</si>
  <si>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</si>
  <si>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</si>
  <si>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</si>
  <si>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</si>
  <si>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</si>
  <si>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</si>
  <si>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</si>
  <si>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</si>
  <si>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</si>
  <si>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</si>
  <si>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</si>
  <si>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</si>
  <si>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</si>
  <si>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</si>
  <si>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</si>
  <si>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</si>
  <si>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</si>
  <si>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</si>
  <si>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</si>
  <si>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</si>
  <si>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</si>
  <si>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</si>
  <si>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</si>
  <si>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</si>
  <si>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</si>
  <si>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</si>
  <si>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</si>
  <si>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</si>
  <si>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</si>
  <si>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</si>
  <si>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</si>
  <si>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</si>
  <si>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</si>
  <si>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</si>
  <si>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</si>
  <si>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</si>
  <si>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</si>
  <si>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</si>
  <si>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</si>
  <si>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</si>
  <si>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</si>
  <si>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</si>
  <si>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</si>
  <si>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</si>
  <si>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</si>
  <si>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</si>
  <si>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</si>
  <si>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</si>
  <si>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</si>
  <si>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</si>
  <si>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</si>
  <si>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</si>
  <si>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</si>
  <si>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</si>
  <si>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</si>
  <si>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</si>
  <si>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</si>
  <si>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</si>
  <si>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</si>
  <si>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</si>
  <si>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</si>
  <si>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</si>
  <si>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</si>
  <si>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</si>
  <si>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</si>
  <si>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</si>
  <si>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</si>
  <si>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</si>
  <si>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</si>
  <si>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</si>
  <si>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</si>
  <si>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</si>
  <si>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</si>
  <si>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</si>
  <si>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</si>
  <si>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</si>
  <si>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</si>
  <si>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</si>
  <si>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</si>
  <si>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</si>
  <si>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</si>
  <si>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</si>
  <si>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</si>
  <si>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</si>
  <si>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</si>
  <si>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</si>
  <si>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</si>
  <si>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</si>
  <si>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</si>
  <si>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</si>
  <si>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</si>
  <si>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</si>
  <si>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</si>
  <si>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</si>
  <si>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</si>
  <si>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</si>
  <si>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</si>
  <si>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</si>
  <si>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</si>
  <si>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</si>
  <si>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</si>
  <si>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</si>
  <si>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</si>
  <si>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</si>
  <si>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</si>
  <si>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</si>
  <si>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</si>
  <si>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</si>
  <si>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</si>
  <si>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</si>
  <si>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</si>
  <si>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</si>
  <si>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</si>
  <si>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</si>
  <si>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</si>
  <si>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</si>
  <si>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</si>
  <si>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</si>
  <si>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</si>
  <si>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</si>
  <si>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</si>
  <si>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</si>
  <si>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</si>
  <si>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</si>
  <si>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</si>
  <si>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</si>
  <si>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</si>
  <si>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</si>
  <si>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</si>
  <si>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</si>
  <si>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</si>
  <si>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</si>
  <si>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</si>
  <si>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</si>
  <si>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</si>
  <si>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</si>
  <si>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</si>
  <si>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</si>
  <si>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</si>
  <si>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</si>
  <si>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</si>
  <si>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</si>
  <si>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</si>
  <si>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</si>
  <si>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</si>
  <si>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</si>
  <si>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</si>
  <si>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</si>
  <si>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</si>
  <si>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</si>
  <si>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</si>
  <si>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</si>
  <si>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</si>
  <si>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</si>
  <si>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</si>
  <si>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</si>
  <si>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</si>
  <si>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</si>
  <si>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</si>
  <si>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</si>
  <si>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</si>
  <si>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</si>
  <si>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</si>
  <si>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</si>
  <si>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</si>
  <si>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</si>
  <si>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</si>
  <si>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</si>
  <si>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</si>
  <si>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</si>
  <si>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</si>
  <si>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</si>
  <si>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</si>
  <si>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</si>
  <si>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</si>
  <si>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</si>
  <si>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</si>
  <si>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</si>
  <si>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</si>
  <si>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</si>
  <si>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</si>
  <si>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</si>
  <si>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</si>
  <si>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</si>
  <si>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</si>
  <si>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</si>
  <si>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</si>
  <si>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</si>
  <si>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</si>
  <si>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</si>
  <si>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</si>
  <si>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</si>
  <si>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</si>
  <si>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</si>
  <si>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</si>
  <si>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</si>
  <si>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</si>
  <si>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</si>
  <si>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</si>
  <si>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</si>
  <si>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</si>
  <si>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</si>
  <si>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</si>
  <si>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</si>
  <si>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</si>
  <si>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</si>
  <si>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</si>
  <si>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</si>
  <si>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</si>
  <si>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</si>
  <si>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</si>
  <si>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</si>
  <si>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</si>
  <si>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</si>
  <si>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</si>
  <si>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</si>
  <si>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</si>
  <si>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</si>
  <si>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</si>
  <si>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</si>
  <si>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</si>
  <si>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</si>
  <si>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</si>
  <si>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</si>
  <si>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</si>
  <si>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</si>
  <si>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</si>
  <si>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</si>
  <si>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</si>
  <si>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</si>
  <si>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</si>
  <si>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</si>
  <si>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</si>
  <si>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</si>
  <si>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</si>
  <si>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</si>
  <si>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</si>
  <si>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</si>
  <si>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</si>
  <si>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</si>
  <si>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</si>
  <si>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</si>
  <si>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</si>
  <si>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</si>
  <si>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</si>
  <si>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</si>
  <si>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</si>
  <si>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</si>
  <si>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</si>
  <si>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</si>
  <si>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</si>
  <si>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</si>
  <si>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</si>
  <si>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</si>
  <si>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</si>
  <si>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</si>
  <si>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</si>
  <si>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</si>
  <si>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</si>
  <si>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</si>
  <si>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</si>
  <si>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</si>
  <si>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</si>
  <si>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</si>
  <si>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</si>
  <si>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</si>
  <si>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</si>
  <si>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</si>
  <si>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</si>
  <si>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</si>
  <si>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</si>
  <si>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</si>
  <si>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</si>
  <si>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</si>
  <si>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</si>
  <si>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</si>
  <si>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</si>
  <si>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</si>
  <si>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</si>
  <si>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</si>
  <si>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</si>
  <si>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</si>
  <si>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</si>
  <si>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</si>
  <si>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</si>
  <si>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</si>
  <si>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</si>
  <si>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</si>
  <si>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</si>
  <si>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</si>
  <si>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</si>
  <si>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</si>
  <si>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</si>
  <si>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</si>
  <si>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</si>
  <si>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</si>
  <si>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</si>
  <si>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</si>
  <si>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</si>
  <si>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</si>
  <si>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</si>
  <si>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</si>
  <si>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</si>
  <si>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</si>
  <si>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</si>
  <si>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</si>
  <si>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</si>
  <si>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</si>
  <si>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</si>
  <si>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</si>
  <si>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</si>
  <si>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</si>
  <si>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</si>
  <si>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</si>
  <si>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</si>
  <si>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</si>
  <si>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</si>
  <si>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</si>
  <si>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</si>
  <si>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</si>
  <si>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</si>
  <si>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</si>
  <si>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</si>
  <si>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</si>
  <si>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</si>
  <si>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</si>
  <si>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</si>
  <si>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</si>
  <si>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</si>
  <si>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</si>
  <si>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</si>
  <si>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</si>
  <si>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</si>
  <si>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</si>
  <si>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</si>
  <si>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</si>
  <si>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</si>
  <si>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</si>
  <si>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</si>
  <si>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</si>
  <si>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</si>
  <si>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</si>
  <si>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</si>
  <si>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</si>
  <si>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</si>
  <si>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</si>
  <si>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</si>
  <si>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</si>
  <si>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</si>
  <si>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</si>
  <si>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</si>
  <si>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</si>
  <si>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</si>
  <si>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</si>
  <si>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</si>
  <si>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</si>
  <si>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</si>
  <si>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</si>
  <si>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</si>
  <si>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</si>
  <si>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</si>
  <si>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</si>
  <si>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</si>
  <si>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</si>
  <si>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</si>
  <si>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</si>
  <si>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</si>
  <si>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</si>
  <si>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</si>
  <si>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</si>
  <si>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</si>
  <si>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</si>
  <si>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</si>
  <si>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</si>
  <si>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</si>
  <si>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</si>
  <si>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</si>
  <si>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</si>
  <si>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</si>
  <si>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</si>
  <si>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</si>
  <si>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</si>
  <si>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</si>
  <si>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</si>
  <si>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</si>
  <si>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</si>
  <si>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</si>
  <si>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</si>
  <si>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</si>
  <si>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</si>
  <si>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</si>
  <si>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</si>
  <si>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</si>
  <si>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</si>
  <si>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</si>
  <si>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</si>
  <si>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</si>
  <si>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</si>
  <si>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</si>
  <si>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</si>
  <si>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</si>
  <si>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</si>
  <si>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</si>
  <si>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</si>
  <si>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</si>
  <si>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</si>
  <si>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</si>
  <si>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</si>
  <si>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</si>
  <si>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</si>
  <si>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</si>
  <si>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</si>
  <si>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</si>
  <si>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</si>
  <si>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</si>
  <si>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</si>
  <si>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</si>
  <si>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</si>
  <si>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</si>
  <si>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</si>
  <si>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</si>
  <si>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</si>
  <si>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</si>
  <si>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</si>
  <si>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</si>
  <si>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</si>
  <si>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</si>
  <si>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</si>
  <si>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</si>
  <si>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</si>
  <si>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</si>
  <si>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</si>
  <si>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</si>
  <si>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</si>
  <si>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</si>
  <si>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</si>
  <si>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</si>
  <si>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</si>
  <si>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</si>
  <si>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</si>
  <si>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</si>
  <si>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</si>
  <si>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</si>
  <si>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</si>
  <si>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</si>
  <si>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</si>
  <si>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</si>
  <si>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</si>
  <si>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</si>
  <si>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</si>
  <si>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</si>
  <si>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</si>
  <si>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</si>
  <si>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</si>
  <si>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</si>
  <si>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</si>
  <si>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</si>
  <si>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</si>
  <si>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</si>
  <si>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</si>
  <si>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</si>
  <si>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</si>
  <si>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</si>
  <si>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</si>
  <si>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</si>
  <si>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</si>
  <si>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</si>
  <si>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</si>
  <si>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</si>
  <si>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</si>
  <si>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</si>
  <si>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</si>
  <si>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</si>
  <si>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</si>
  <si>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</si>
  <si>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</si>
  <si>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</si>
  <si>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</si>
  <si>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</si>
  <si>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</si>
  <si>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</si>
  <si>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</si>
  <si>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</si>
  <si>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</si>
  <si>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</si>
  <si>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</si>
  <si>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</si>
  <si>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</si>
  <si>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</si>
  <si>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</si>
  <si>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</si>
  <si>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</si>
  <si>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</si>
  <si>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</si>
  <si>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</si>
  <si>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</si>
  <si>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</si>
  <si>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</si>
  <si>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</si>
  <si>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</si>
  <si>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</si>
  <si>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</si>
  <si>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</si>
  <si>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</si>
  <si>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</si>
  <si>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</si>
  <si>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</si>
  <si>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</si>
  <si>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</si>
  <si>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</si>
  <si>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</si>
  <si>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</si>
  <si>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</si>
  <si>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</si>
  <si>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</si>
  <si>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</si>
  <si>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</si>
  <si>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</si>
  <si>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</si>
  <si>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</si>
  <si>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</si>
  <si>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</si>
  <si>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</si>
  <si>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</si>
  <si>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</si>
  <si>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</si>
  <si>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</si>
  <si>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</si>
  <si>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</si>
  <si>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</si>
  <si>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</si>
  <si>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</si>
  <si>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</si>
  <si>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</si>
  <si>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</si>
  <si>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</si>
  <si>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</si>
  <si>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</si>
  <si>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</si>
  <si>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</si>
  <si>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</si>
  <si>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</si>
  <si>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</si>
  <si>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</si>
  <si>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</si>
  <si>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</si>
  <si>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</si>
  <si>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</si>
  <si>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</si>
  <si>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</si>
  <si>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</si>
  <si>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</si>
  <si>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</si>
  <si>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</si>
  <si>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</si>
  <si>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</si>
  <si>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</si>
  <si>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</si>
  <si>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</si>
  <si>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</si>
  <si>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</si>
  <si>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</si>
  <si>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</si>
  <si>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</si>
  <si>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</si>
  <si>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</si>
  <si>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</si>
  <si>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</si>
  <si>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</si>
  <si>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</si>
  <si>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</si>
  <si>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</si>
  <si>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</si>
  <si>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</si>
  <si>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</si>
  <si>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</si>
  <si>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</si>
  <si>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</si>
  <si>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</si>
  <si>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</si>
  <si>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</si>
  <si>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</si>
  <si>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</si>
  <si>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</si>
  <si>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</si>
  <si>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</si>
  <si>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</si>
  <si>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</si>
  <si>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</si>
  <si>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</si>
  <si>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</si>
  <si>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</si>
  <si>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</si>
  <si>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</si>
  <si>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</si>
  <si>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</si>
  <si>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</si>
  <si>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</si>
  <si>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</si>
  <si>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</si>
  <si>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</si>
  <si>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</si>
  <si>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</si>
  <si>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</si>
  <si>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</si>
  <si>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</si>
  <si>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</si>
  <si>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</si>
  <si>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</si>
  <si>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</si>
  <si>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</si>
  <si>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</si>
  <si>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</si>
  <si>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</si>
  <si>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</si>
  <si>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</si>
  <si>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</si>
  <si>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</si>
  <si>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</si>
  <si>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</si>
  <si>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</si>
  <si>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</si>
  <si>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</si>
  <si>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</si>
  <si>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</si>
  <si>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</si>
  <si>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</si>
  <si>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</si>
  <si>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</si>
  <si>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</si>
  <si>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</si>
  <si>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</si>
  <si>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</si>
  <si>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</si>
  <si>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</si>
  <si>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</si>
  <si>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</si>
  <si>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</si>
  <si>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</si>
  <si>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</si>
  <si>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</si>
  <si>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</si>
  <si>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</si>
  <si>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</si>
  <si>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</si>
  <si>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</si>
  <si>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</si>
  <si>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</si>
  <si>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</si>
  <si>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</si>
  <si>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</si>
  <si>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</si>
  <si>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</si>
  <si>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</si>
  <si>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</si>
  <si>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</si>
  <si>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</si>
  <si>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</si>
  <si>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</si>
  <si>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</si>
  <si>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</si>
  <si>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</si>
  <si>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</si>
  <si>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</si>
  <si>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</si>
  <si>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</si>
  <si>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</si>
  <si>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</si>
  <si>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</si>
  <si>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</si>
  <si>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</si>
  <si>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</si>
  <si>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</si>
  <si>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</si>
  <si>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</si>
  <si>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</si>
  <si>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</si>
  <si>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</si>
  <si>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</si>
  <si>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</si>
  <si>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</si>
  <si>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</si>
  <si>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</si>
  <si>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</si>
  <si>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</si>
  <si>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</si>
  <si>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</si>
  <si>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</si>
  <si>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</si>
  <si>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</si>
  <si>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</si>
  <si>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</si>
  <si>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</si>
  <si>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</si>
  <si>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</si>
  <si>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</si>
  <si>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</si>
  <si>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</si>
  <si>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</si>
  <si>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</si>
  <si>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</si>
  <si>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</si>
  <si>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</si>
  <si>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</si>
  <si>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</si>
  <si>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</si>
  <si>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</si>
  <si>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</si>
  <si>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</si>
  <si>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</si>
  <si>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</si>
  <si>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</si>
  <si>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</si>
  <si>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</si>
  <si>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</si>
  <si>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</si>
  <si>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</si>
  <si>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</si>
  <si>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</si>
  <si>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</si>
  <si>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</si>
  <si>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</si>
  <si>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</si>
  <si>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</si>
  <si>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</si>
  <si>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</si>
  <si>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</si>
  <si>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</si>
  <si>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</si>
  <si>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</si>
  <si>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</si>
  <si>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</si>
  <si>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</si>
  <si>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</si>
  <si>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</si>
  <si>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</si>
  <si>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</si>
  <si>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</si>
  <si>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</si>
  <si>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</si>
  <si>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</si>
  <si>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</si>
  <si>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</si>
  <si>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</si>
  <si>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</si>
  <si>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</si>
  <si>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</si>
  <si>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</si>
  <si>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</si>
  <si>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</si>
  <si>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</si>
  <si>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</si>
  <si>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</si>
  <si>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</si>
  <si>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</si>
  <si>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</si>
  <si>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</si>
  <si>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</si>
  <si>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</si>
  <si>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</si>
  <si>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</si>
  <si>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</si>
  <si>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</si>
  <si>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</si>
  <si>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</si>
  <si>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</si>
  <si>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</si>
  <si>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</si>
  <si>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</si>
  <si>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</si>
  <si>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</si>
  <si>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</si>
  <si>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</si>
  <si>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</si>
  <si>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</si>
  <si>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</si>
  <si>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</si>
  <si>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</si>
  <si>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</si>
  <si>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</si>
  <si>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</si>
  <si>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</si>
  <si>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</si>
  <si>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</si>
  <si>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</si>
  <si>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</si>
  <si>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</si>
  <si>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</si>
  <si>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</si>
  <si>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</si>
  <si>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</si>
  <si>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</si>
  <si>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</si>
  <si>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</si>
  <si>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</si>
  <si>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</si>
  <si>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</si>
  <si>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</si>
  <si>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</si>
  <si>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</si>
  <si>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</si>
  <si>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</si>
  <si>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</si>
  <si>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</si>
  <si>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</si>
  <si>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</si>
  <si>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</si>
  <si>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</si>
  <si>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</si>
  <si>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</si>
  <si>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</si>
  <si>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</si>
  <si>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</si>
  <si>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</si>
  <si>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</si>
  <si>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</si>
  <si>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</si>
  <si>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</si>
  <si>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</si>
  <si>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</si>
  <si>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</si>
  <si>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</si>
  <si>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</si>
  <si>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</si>
  <si>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</si>
  <si>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</si>
  <si>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</si>
  <si>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</si>
  <si>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</si>
  <si>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</si>
  <si>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</si>
  <si>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</si>
  <si>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</si>
  <si>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</si>
  <si>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</si>
  <si>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</si>
  <si>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</si>
  <si>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</si>
  <si>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</si>
  <si>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</si>
  <si>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</si>
  <si>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</si>
  <si>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</si>
  <si>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</si>
  <si>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</si>
  <si>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</si>
  <si>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</si>
  <si>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</si>
  <si>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</si>
  <si>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</si>
  <si>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</si>
  <si>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</si>
  <si>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</si>
  <si>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</si>
  <si>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</si>
  <si>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</si>
  <si>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</si>
  <si>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</si>
  <si>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</si>
  <si>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</si>
  <si>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</si>
  <si>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</si>
  <si>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</si>
  <si>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</si>
  <si>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</si>
  <si>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</si>
  <si>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</si>
  <si>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</si>
  <si>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</si>
  <si>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</si>
  <si>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</si>
  <si>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</si>
  <si>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</si>
  <si>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</si>
  <si>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</si>
  <si>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</si>
  <si>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</si>
  <si>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</si>
  <si>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</si>
  <si>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</si>
  <si>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</si>
  <si>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</si>
  <si>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</si>
  <si>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</si>
  <si>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</si>
  <si>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</si>
  <si>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</si>
  <si>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</si>
  <si>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</si>
  <si>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</si>
  <si>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</si>
  <si>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</si>
  <si>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</si>
  <si>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</si>
  <si>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</si>
  <si>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</si>
  <si>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</si>
  <si>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</si>
  <si>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</si>
  <si>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</si>
  <si>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</si>
  <si>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</si>
  <si>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</si>
  <si>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</si>
  <si>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</si>
  <si>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</si>
  <si>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</si>
  <si>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</si>
  <si>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</si>
  <si>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</si>
  <si>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</si>
  <si>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</si>
  <si>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</si>
  <si>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</si>
  <si>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</si>
  <si>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</si>
  <si>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</si>
  <si>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</si>
  <si>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</si>
  <si>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</si>
  <si>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</si>
  <si>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</si>
  <si>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</si>
  <si>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</si>
  <si>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</si>
  <si>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</si>
  <si>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</si>
  <si>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</si>
  <si>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</si>
  <si>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</si>
  <si>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</si>
  <si>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</si>
  <si>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</si>
  <si>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</si>
  <si>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</si>
  <si>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</si>
  <si>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</si>
  <si>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</si>
  <si>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</si>
  <si>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</si>
  <si>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</si>
  <si>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</si>
  <si>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</si>
  <si>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</si>
  <si>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</si>
  <si>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</si>
  <si>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</si>
  <si>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</si>
  <si>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</si>
  <si>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</si>
  <si>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</si>
  <si>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</si>
  <si>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</si>
  <si>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</si>
  <si>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</si>
  <si>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</si>
  <si>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</si>
  <si>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</si>
  <si>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</si>
  <si>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</si>
  <si>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</si>
  <si>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</si>
  <si>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</si>
  <si>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</si>
  <si>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</si>
  <si>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</si>
  <si>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</si>
  <si>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</si>
  <si>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</si>
  <si>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</si>
  <si>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</si>
  <si>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</si>
  <si>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</si>
  <si>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</si>
  <si>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</si>
  <si>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</si>
  <si>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</si>
  <si>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</si>
  <si>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</si>
  <si>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</si>
  <si>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</si>
  <si>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</si>
  <si>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</si>
  <si>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</si>
  <si>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</si>
  <si>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</si>
  <si>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</si>
  <si>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</si>
  <si>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</si>
  <si>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</si>
  <si>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</si>
  <si>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</si>
  <si>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</si>
  <si>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</si>
  <si>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</si>
  <si>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</si>
  <si>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</si>
  <si>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</si>
  <si>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</si>
  <si>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</si>
  <si>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</si>
  <si>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</si>
  <si>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</si>
  <si>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</si>
  <si>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</si>
  <si>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</si>
  <si>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</si>
  <si>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</si>
  <si>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</si>
  <si>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</si>
  <si>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</si>
  <si>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</si>
  <si>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</si>
  <si>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</si>
  <si>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</si>
  <si>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</si>
  <si>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</si>
  <si>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</si>
  <si>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</si>
  <si>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</si>
  <si>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</si>
  <si>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</si>
  <si>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</si>
  <si>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</si>
  <si>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</si>
  <si>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</si>
  <si>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</si>
  <si>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</si>
  <si>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</si>
  <si>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</si>
  <si>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</si>
  <si>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</si>
  <si>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</si>
  <si>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</si>
  <si>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</si>
  <si>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</si>
  <si>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</si>
  <si>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</si>
  <si>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</si>
  <si>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</si>
  <si>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</si>
  <si>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</si>
  <si>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</si>
  <si>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</si>
  <si>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</si>
  <si>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</si>
  <si>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</si>
  <si>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</si>
  <si>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</si>
  <si>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</si>
  <si>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</si>
  <si>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</si>
  <si>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</si>
  <si>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</si>
  <si>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</si>
  <si>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</si>
  <si>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</si>
  <si>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</si>
  <si>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</si>
  <si>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</si>
  <si>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</si>
  <si>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</si>
  <si>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</si>
  <si>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</si>
  <si>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</si>
  <si>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</si>
  <si>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</si>
  <si>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</si>
  <si>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</si>
  <si>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</si>
  <si>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</si>
  <si>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</si>
  <si>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</si>
  <si>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</si>
  <si>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</si>
  <si>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</si>
  <si>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</si>
  <si>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</si>
  <si>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</si>
  <si>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</si>
  <si>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</si>
  <si>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</si>
  <si>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</si>
  <si>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</si>
  <si>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</si>
  <si>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</si>
  <si>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</si>
  <si>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</si>
  <si>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</si>
  <si>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</si>
  <si>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</si>
  <si>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</si>
  <si>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</si>
  <si>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</si>
  <si>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</si>
  <si>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</si>
  <si>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</si>
  <si>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</si>
  <si>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</si>
  <si>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</si>
  <si>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</si>
  <si>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</si>
  <si>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</si>
  <si>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</si>
  <si>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</si>
  <si>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</si>
  <si>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</si>
  <si>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</si>
  <si>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</si>
  <si>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</si>
  <si>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</si>
  <si>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</si>
  <si>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</si>
  <si>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</si>
  <si>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</si>
  <si>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</si>
  <si>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</si>
  <si>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</si>
  <si>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</si>
  <si>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</si>
  <si>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</si>
  <si>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</si>
  <si>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</si>
  <si>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</si>
  <si>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</si>
  <si>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</si>
  <si>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</si>
  <si>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</si>
  <si>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</si>
  <si>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</si>
  <si>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</si>
  <si>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</si>
  <si>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</si>
  <si>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</si>
  <si>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</si>
  <si>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</si>
  <si>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</si>
  <si>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</si>
  <si>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</si>
  <si>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</si>
  <si>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</si>
  <si>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</si>
  <si>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</si>
  <si>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</si>
  <si>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</si>
  <si>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</si>
  <si>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</si>
  <si>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</si>
  <si>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</si>
  <si>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</si>
  <si>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</si>
  <si>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</si>
  <si>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</si>
  <si>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</si>
  <si>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</si>
  <si>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</si>
  <si>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</si>
  <si>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</si>
  <si>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</si>
  <si>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</si>
  <si>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</si>
  <si>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</si>
  <si>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</si>
  <si>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</si>
  <si>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</si>
  <si>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</si>
  <si>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</si>
  <si>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</si>
  <si>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</si>
  <si>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</si>
  <si>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</si>
  <si>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</si>
  <si>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</si>
  <si>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</si>
  <si>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</si>
  <si>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</si>
  <si>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</si>
  <si>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</si>
  <si>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</si>
  <si>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</si>
  <si>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</si>
  <si>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</si>
  <si>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</si>
  <si>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</si>
  <si>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</si>
  <si>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</si>
  <si>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</si>
  <si>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</si>
  <si>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</si>
  <si>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</si>
  <si>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</si>
  <si>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</si>
  <si>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</si>
  <si>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</si>
  <si>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</si>
  <si>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</si>
  <si>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</si>
  <si>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</si>
  <si>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</si>
  <si>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</si>
  <si>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</si>
  <si>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</si>
  <si>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</si>
  <si>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</si>
  <si>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</si>
  <si>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</si>
  <si>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</si>
  <si>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</si>
  <si>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</si>
  <si>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</si>
  <si>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</si>
  <si>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</si>
  <si>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</si>
  <si>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</si>
  <si>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</si>
  <si>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</si>
  <si>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</si>
  <si>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</si>
  <si>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</si>
  <si>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</si>
  <si>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</si>
  <si>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</si>
  <si>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</si>
  <si>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</si>
  <si>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</si>
  <si>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</si>
  <si>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</si>
  <si>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</si>
  <si>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</si>
  <si>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</si>
  <si>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</si>
  <si>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</si>
  <si>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</si>
  <si>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</si>
  <si>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</si>
  <si>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</si>
  <si>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</si>
  <si>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</si>
  <si>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</si>
  <si>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</si>
  <si>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</si>
  <si>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</si>
  <si>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</si>
  <si>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</si>
  <si>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</si>
  <si>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</si>
  <si>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</si>
  <si>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</si>
  <si>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</si>
  <si>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</si>
  <si>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</si>
  <si>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</si>
  <si>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</si>
  <si>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</si>
  <si>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</si>
  <si>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</si>
  <si>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</si>
  <si>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</si>
  <si>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</si>
  <si>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</si>
  <si>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</si>
  <si>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</si>
  <si>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</si>
  <si>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</si>
  <si>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</si>
  <si>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</si>
  <si>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</si>
  <si>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</si>
  <si>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</si>
  <si>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</si>
  <si>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</si>
  <si>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</si>
  <si>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</si>
  <si>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</si>
  <si>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</si>
  <si>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</si>
  <si>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</si>
  <si>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</si>
  <si>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</si>
  <si>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</si>
  <si>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</si>
  <si>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</si>
  <si>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</si>
  <si>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</si>
  <si>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</si>
  <si>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</si>
  <si>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</si>
  <si>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</si>
  <si>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</si>
  <si>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</si>
  <si>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</si>
  <si>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</si>
  <si>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</si>
  <si>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</si>
  <si>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</si>
  <si>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</si>
  <si>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</si>
  <si>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</si>
  <si>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</si>
  <si>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</si>
  <si>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</si>
  <si>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</si>
  <si>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</si>
  <si>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</si>
  <si>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</si>
  <si>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</si>
  <si>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</si>
  <si>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</si>
  <si>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</si>
  <si>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</si>
  <si>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</si>
  <si>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</si>
  <si>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</si>
  <si>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</si>
  <si>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</si>
  <si>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</si>
  <si>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</si>
  <si>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</si>
  <si>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</si>
  <si>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</si>
  <si>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</si>
  <si>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</si>
  <si>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</si>
  <si>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</si>
  <si>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</si>
  <si>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</si>
  <si>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</si>
  <si>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</si>
  <si>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</si>
  <si>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</si>
  <si>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</si>
  <si>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</si>
  <si>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</si>
  <si>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</si>
  <si>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</si>
  <si>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</si>
  <si>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</si>
  <si>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</si>
  <si>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</si>
  <si>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</si>
  <si>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</si>
  <si>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</si>
  <si>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</si>
  <si>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</si>
  <si>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</si>
  <si>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</si>
  <si>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</si>
  <si>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</si>
  <si>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</si>
  <si>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</si>
  <si>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</si>
  <si>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</si>
  <si>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</si>
  <si>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</si>
  <si>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</si>
  <si>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</si>
  <si>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</si>
  <si>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</si>
  <si>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</si>
  <si>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</si>
  <si>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</si>
  <si>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</si>
  <si>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</si>
  <si>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</si>
  <si>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</si>
  <si>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</si>
  <si>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</si>
  <si>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</si>
  <si>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</si>
  <si>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</si>
  <si>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</si>
  <si>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</si>
  <si>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</si>
  <si>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</si>
  <si>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</si>
  <si>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</si>
  <si>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</si>
  <si>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</si>
  <si>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</si>
  <si>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</si>
  <si>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</si>
  <si>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</si>
  <si>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</si>
  <si>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</si>
  <si>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</si>
  <si>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</si>
  <si>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</si>
  <si>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</si>
  <si>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</si>
  <si>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</si>
  <si>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</si>
  <si>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</si>
  <si>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</si>
  <si>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</si>
  <si>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</si>
  <si>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</si>
  <si>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</si>
  <si>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</si>
  <si>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</si>
  <si>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</si>
  <si>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</si>
  <si>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</si>
  <si>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</si>
  <si>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</si>
  <si>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</si>
  <si>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</si>
  <si>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</si>
  <si>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</si>
  <si>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</si>
  <si>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</si>
  <si>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</si>
  <si>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</si>
  <si>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</si>
  <si>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</si>
  <si>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</si>
  <si>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</si>
  <si>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</si>
  <si>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</si>
  <si>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</si>
  <si>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</si>
  <si>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</si>
  <si>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</si>
  <si>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</si>
  <si>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</si>
  <si>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</si>
  <si>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</si>
  <si>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</si>
  <si>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</si>
  <si>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</si>
  <si>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</si>
  <si>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</si>
  <si>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</si>
  <si>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</si>
  <si>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</si>
  <si>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</si>
  <si>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</si>
  <si>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</si>
  <si>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</si>
  <si>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</si>
  <si>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</si>
  <si>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</si>
  <si>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</si>
  <si>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</si>
  <si>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</si>
  <si>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</si>
  <si>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</si>
  <si>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</si>
  <si>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</si>
  <si>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</si>
  <si>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</si>
  <si>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</si>
  <si>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</si>
  <si>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</si>
  <si>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</si>
  <si>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</si>
  <si>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</si>
  <si>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</si>
  <si>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</si>
  <si>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</si>
  <si>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</si>
  <si>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</si>
  <si>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</si>
  <si>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</si>
  <si>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</si>
  <si>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</si>
  <si>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</si>
  <si>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</si>
  <si>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</si>
  <si>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</si>
  <si>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</si>
  <si>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</si>
  <si>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</si>
  <si>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</si>
  <si>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</si>
  <si>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</si>
  <si>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</si>
  <si>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</si>
  <si>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</si>
  <si>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</si>
  <si>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</si>
  <si>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</si>
  <si>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</si>
  <si>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</si>
  <si>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</si>
  <si>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</si>
  <si>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</si>
  <si>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</si>
  <si>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</si>
  <si>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</si>
  <si>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</si>
  <si>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</si>
  <si>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</si>
  <si>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</si>
  <si>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</si>
  <si>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</si>
  <si>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</si>
  <si>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</si>
  <si>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</si>
  <si>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</si>
  <si>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</si>
  <si>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</si>
  <si>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</si>
  <si>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</si>
  <si>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</si>
  <si>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</si>
  <si>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</si>
  <si>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</si>
  <si>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</si>
  <si>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</si>
  <si>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</si>
  <si>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</si>
  <si>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</si>
  <si>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</si>
  <si>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</si>
  <si>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</si>
  <si>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</si>
  <si>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</si>
  <si>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</si>
  <si>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</si>
  <si>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</si>
  <si>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</si>
  <si>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</si>
  <si>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</si>
  <si>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</si>
  <si>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</si>
  <si>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</si>
  <si>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</si>
  <si>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</si>
  <si>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</si>
  <si>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</si>
  <si>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</si>
  <si>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</si>
  <si>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</si>
  <si>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</si>
  <si>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</si>
  <si>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</si>
  <si>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</si>
  <si>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</si>
  <si>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</si>
  <si>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</si>
  <si>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</si>
  <si>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</si>
  <si>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</si>
  <si>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</si>
  <si>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</si>
  <si>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</si>
  <si>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</si>
  <si>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</si>
  <si>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</si>
  <si>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</si>
  <si>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</si>
  <si>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</si>
  <si>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</si>
  <si>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</si>
  <si>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</si>
  <si>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</si>
  <si>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</si>
  <si>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</si>
  <si>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</si>
  <si>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</si>
  <si>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</si>
  <si>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</si>
  <si>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</si>
  <si>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</si>
  <si>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</si>
  <si>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</si>
  <si>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</si>
  <si>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</si>
  <si>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</si>
  <si>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</si>
  <si>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</si>
  <si>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</si>
  <si>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</si>
  <si>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</si>
  <si>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</si>
  <si>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</si>
  <si>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</si>
  <si>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</si>
  <si>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</si>
  <si>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</si>
  <si>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</si>
  <si>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</si>
  <si>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</si>
  <si>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</si>
  <si>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</si>
  <si>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</si>
  <si>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</si>
  <si>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</si>
  <si>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</si>
  <si>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</si>
  <si>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</si>
  <si>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</si>
  <si>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</si>
  <si>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</si>
  <si>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</si>
  <si>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</si>
  <si>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</si>
  <si>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</si>
  <si>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</si>
  <si>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</si>
  <si>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</si>
  <si>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</si>
  <si>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</si>
  <si>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</si>
  <si>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</si>
  <si>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</si>
  <si>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</si>
  <si>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</si>
  <si>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</si>
  <si>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</si>
  <si>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</si>
  <si>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</si>
  <si>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</si>
  <si>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</si>
  <si>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</si>
  <si>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</si>
  <si>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</si>
  <si>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</si>
  <si>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</si>
  <si>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</si>
  <si>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</si>
  <si>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</si>
  <si>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</si>
  <si>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</si>
  <si>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</si>
  <si>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</si>
  <si>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</si>
  <si>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</si>
  <si>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</si>
  <si>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</si>
  <si>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</si>
  <si>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</si>
  <si>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</si>
  <si>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</si>
  <si>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</si>
  <si>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</si>
  <si>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</si>
  <si>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</si>
  <si>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</si>
  <si>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</si>
  <si>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</si>
  <si>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</si>
  <si>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</si>
  <si>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</si>
  <si>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</si>
  <si>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</si>
  <si>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</si>
  <si>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</si>
  <si>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</si>
  <si>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</si>
  <si>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</si>
  <si>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</si>
  <si>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</si>
  <si>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</si>
  <si>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</si>
  <si>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</si>
  <si>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</si>
  <si>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</si>
  <si>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</si>
  <si>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</si>
  <si>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</si>
  <si>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</si>
  <si>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</si>
  <si>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</si>
  <si>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</si>
  <si>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</si>
  <si>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</si>
  <si>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</si>
  <si>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</si>
  <si>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</si>
  <si>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</si>
  <si>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</si>
  <si>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</si>
  <si>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</si>
  <si>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</si>
  <si>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</si>
  <si>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</si>
  <si>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</si>
  <si>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</si>
  <si>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</si>
  <si>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</si>
  <si>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</si>
  <si>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</si>
  <si>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</si>
  <si>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</si>
  <si>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</si>
  <si>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</si>
  <si>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</si>
  <si>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</si>
  <si>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</si>
  <si>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</si>
  <si>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</si>
  <si>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</si>
  <si>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</si>
  <si>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</si>
  <si>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</si>
  <si>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</si>
  <si>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</si>
  <si>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</si>
  <si>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</si>
  <si>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</si>
  <si>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</si>
  <si>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</si>
  <si>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</si>
  <si>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</si>
  <si>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</si>
  <si>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</si>
  <si>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</si>
  <si>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</si>
  <si>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</si>
  <si>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</si>
  <si>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</si>
  <si>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</si>
  <si>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</si>
  <si>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</si>
  <si>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</si>
  <si>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</si>
  <si>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</si>
  <si>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</si>
  <si>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</si>
  <si>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</si>
  <si>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</si>
  <si>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</si>
  <si>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</si>
  <si>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</si>
  <si>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</si>
  <si>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</si>
  <si>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</si>
  <si>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</si>
  <si>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</si>
  <si>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</si>
  <si>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</si>
  <si>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</si>
  <si>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</si>
  <si>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</si>
  <si>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</si>
  <si>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</si>
  <si>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</si>
  <si>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</si>
  <si>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</si>
  <si>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</si>
  <si>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</si>
  <si>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</si>
  <si>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</si>
  <si>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</si>
  <si>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</si>
  <si>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</si>
  <si>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</si>
  <si>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</si>
  <si>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</si>
  <si>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</si>
  <si>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</si>
  <si>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</si>
  <si>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</si>
  <si>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</si>
  <si>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</si>
  <si>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</si>
  <si>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</si>
  <si>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</si>
  <si>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</si>
  <si>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</si>
  <si>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</si>
  <si>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</si>
  <si>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</si>
  <si>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</si>
  <si>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</si>
  <si>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</si>
  <si>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</si>
  <si>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</si>
  <si>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</si>
  <si>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</si>
  <si>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</si>
  <si>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</si>
  <si>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</si>
  <si>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</si>
  <si>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</si>
  <si>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</si>
  <si>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</si>
  <si>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</si>
  <si>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</si>
  <si>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</si>
  <si>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</si>
  <si>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</si>
  <si>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</si>
  <si>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</si>
  <si>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</si>
  <si>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</si>
  <si>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</si>
  <si>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</si>
  <si>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</si>
  <si>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</si>
  <si>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</si>
  <si>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</si>
  <si>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</si>
  <si>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</si>
  <si>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</si>
  <si>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</si>
  <si>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</si>
  <si>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</si>
  <si>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</si>
  <si>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</si>
  <si>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</si>
  <si>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</si>
  <si>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</si>
  <si>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</si>
  <si>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</si>
  <si>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</si>
  <si>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</si>
  <si>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</si>
  <si>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</si>
  <si>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</si>
  <si>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</si>
  <si>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</si>
  <si>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</si>
  <si>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</si>
  <si>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</si>
  <si>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</si>
  <si>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</si>
  <si>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</si>
  <si>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</si>
  <si>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</si>
  <si>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</si>
  <si>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</si>
  <si>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</si>
  <si>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</si>
  <si>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</si>
  <si>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</si>
  <si>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</si>
  <si>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</si>
  <si>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</si>
  <si>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</si>
  <si>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</si>
  <si>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</si>
  <si>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</si>
  <si>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</si>
  <si>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</si>
  <si>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</si>
  <si>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</si>
  <si>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</si>
  <si>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</si>
  <si>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</si>
  <si>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</si>
  <si>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</si>
  <si>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</si>
  <si>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</si>
  <si>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</si>
  <si>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</si>
  <si>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</si>
  <si>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</si>
  <si>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</si>
  <si>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</si>
  <si>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</si>
  <si>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</si>
  <si>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</si>
  <si>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</si>
  <si>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</si>
  <si>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</si>
  <si>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</si>
  <si>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</si>
  <si>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</si>
  <si>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</si>
  <si>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</si>
  <si>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</si>
  <si>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</si>
  <si>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</si>
  <si>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</si>
  <si>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</si>
  <si>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</si>
  <si>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</si>
  <si>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</si>
  <si>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</si>
  <si>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</si>
  <si>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</si>
  <si>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</si>
  <si>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</si>
  <si>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</si>
  <si>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</si>
  <si>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</si>
  <si>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</si>
  <si>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</si>
  <si>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</si>
  <si>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</si>
  <si>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</si>
  <si>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</si>
  <si>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</si>
  <si>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</si>
  <si>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</si>
  <si>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</si>
  <si>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</si>
  <si>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</si>
  <si>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</si>
  <si>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</si>
  <si>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</si>
  <si>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</si>
  <si>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</si>
  <si>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</si>
  <si>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</si>
  <si>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</si>
  <si>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</si>
  <si>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</si>
  <si>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</si>
  <si>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</si>
  <si>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</si>
  <si>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</si>
  <si>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</si>
  <si>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</si>
  <si>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</si>
  <si>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</si>
  <si>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</si>
  <si>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</si>
  <si>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</si>
  <si>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</si>
  <si>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</si>
  <si>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</si>
  <si>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</si>
  <si>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</si>
  <si>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</si>
  <si>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</si>
  <si>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</si>
  <si>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</si>
  <si>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</si>
  <si>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</si>
  <si>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</si>
  <si>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</si>
  <si>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</si>
  <si>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</si>
  <si>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</si>
  <si>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</si>
  <si>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</si>
  <si>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</si>
  <si>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</si>
  <si>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</si>
  <si>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</si>
  <si>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</si>
  <si>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</si>
  <si>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</si>
  <si>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</si>
  <si>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</si>
  <si>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</si>
  <si>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</si>
  <si>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</si>
  <si>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</si>
  <si>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</si>
  <si>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</si>
  <si>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</si>
  <si>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</si>
  <si>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</si>
  <si>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</si>
  <si>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</si>
  <si>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</si>
  <si>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</si>
  <si>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</si>
  <si>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</si>
  <si>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</si>
  <si>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</si>
  <si>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</si>
  <si>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</si>
  <si>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</si>
  <si>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</si>
  <si>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</si>
  <si>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</si>
  <si>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</si>
  <si>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</si>
  <si>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</si>
  <si>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</si>
  <si>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</si>
  <si>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</si>
  <si>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</si>
  <si>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</si>
  <si>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</si>
  <si>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</si>
  <si>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</si>
  <si>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</si>
  <si>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</si>
  <si>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</si>
  <si>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</si>
  <si>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</si>
  <si>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</si>
  <si>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</si>
  <si>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</si>
  <si>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</si>
  <si>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</si>
  <si>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</si>
  <si>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</si>
  <si>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</si>
  <si>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</si>
  <si>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</si>
  <si>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</si>
  <si>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</si>
  <si>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</si>
  <si>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</si>
  <si>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</si>
  <si>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</si>
  <si>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</si>
  <si>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</si>
  <si>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</si>
  <si>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</si>
  <si>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</si>
  <si>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</si>
  <si>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</si>
  <si>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</si>
  <si>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</si>
  <si>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</si>
  <si>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</si>
  <si>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</si>
  <si>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</si>
  <si>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</si>
  <si>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</si>
  <si>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</si>
  <si>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</si>
  <si>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</si>
  <si>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</si>
  <si>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</si>
  <si>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</si>
  <si>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</si>
  <si>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</si>
  <si>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</si>
  <si>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</si>
  <si>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</si>
  <si>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</si>
  <si>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</si>
  <si>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</si>
  <si>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</si>
  <si>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</si>
  <si>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</si>
  <si>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</si>
  <si>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</si>
  <si>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</si>
  <si>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</si>
  <si>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</si>
  <si>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</si>
  <si>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</si>
  <si>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</si>
  <si>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</si>
  <si>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</si>
  <si>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</si>
  <si>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</si>
  <si>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</si>
  <si>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</si>
  <si>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</si>
  <si>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</si>
  <si>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</si>
  <si>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</si>
  <si>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</si>
  <si>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</si>
  <si>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</si>
  <si>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</si>
  <si>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</si>
  <si>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</si>
  <si>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</si>
  <si>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</si>
  <si>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</si>
  <si>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</si>
  <si>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</si>
  <si>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</si>
  <si>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</si>
  <si>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</si>
  <si>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</si>
  <si>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</si>
  <si>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</si>
  <si>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</si>
  <si>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</si>
  <si>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</si>
  <si>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</si>
  <si>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</si>
  <si>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</si>
  <si>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</si>
  <si>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</si>
  <si>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</si>
  <si>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</si>
  <si>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</si>
  <si>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</si>
  <si>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</si>
  <si>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</si>
  <si>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</si>
  <si>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</si>
  <si>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</si>
  <si>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</si>
  <si>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</si>
  <si>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</si>
  <si>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</si>
  <si>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</si>
  <si>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</si>
  <si>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</si>
  <si>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</si>
  <si>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</si>
  <si>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</si>
  <si>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</si>
  <si>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</si>
  <si>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</si>
  <si>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</si>
  <si>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</si>
  <si>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</si>
  <si>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</si>
  <si>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</si>
  <si>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</si>
  <si>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</si>
  <si>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</si>
  <si>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</si>
  <si>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</si>
  <si>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</si>
  <si>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</si>
  <si>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</si>
  <si>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</si>
  <si>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</si>
  <si>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</si>
  <si>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</si>
  <si>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</si>
  <si>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</si>
  <si>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</si>
  <si>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</si>
  <si>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</si>
  <si>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</si>
  <si>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</si>
  <si>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</si>
  <si>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</si>
  <si>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</si>
  <si>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</si>
  <si>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</si>
  <si>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</si>
  <si>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</si>
  <si>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</si>
  <si>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</si>
  <si>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</si>
  <si>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</si>
  <si>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</si>
  <si>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</si>
  <si>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</si>
  <si>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</si>
  <si>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</si>
  <si>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</si>
  <si>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</si>
  <si>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</si>
  <si>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</si>
  <si>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</si>
  <si>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</si>
  <si>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</si>
  <si>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</si>
  <si>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</si>
  <si>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</si>
  <si>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</si>
  <si>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</si>
  <si>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</si>
  <si>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</si>
  <si>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</si>
  <si>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</si>
  <si>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</si>
  <si>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</si>
  <si>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</si>
  <si>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</si>
  <si>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</si>
  <si>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</si>
  <si>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</si>
  <si>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</si>
  <si>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</si>
  <si>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</si>
  <si>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</si>
  <si>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</si>
  <si>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</si>
  <si>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</si>
  <si>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</si>
  <si>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</si>
  <si>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</si>
  <si>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</si>
  <si>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</si>
  <si>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</si>
  <si>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</si>
  <si>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</si>
  <si>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</si>
  <si>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</si>
  <si>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</si>
  <si>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</si>
  <si>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</si>
  <si>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</si>
  <si>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</si>
  <si>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</si>
  <si>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</si>
  <si>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</si>
  <si>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</si>
  <si>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</si>
  <si>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</si>
  <si>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</si>
  <si>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</si>
  <si>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</si>
  <si>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</si>
  <si>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</si>
  <si>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</si>
  <si>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</si>
  <si>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</si>
  <si>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</si>
  <si>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</si>
  <si>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</si>
  <si>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</si>
  <si>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</si>
  <si>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</si>
  <si>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</si>
  <si>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</si>
  <si>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</si>
  <si>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</si>
  <si>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</si>
  <si>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</si>
  <si>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</si>
  <si>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</si>
  <si>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</si>
  <si>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</si>
  <si>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</si>
  <si>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</si>
  <si>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</si>
  <si>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</si>
  <si>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</si>
  <si>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</si>
  <si>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</si>
  <si>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</si>
  <si>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</si>
  <si>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</si>
  <si>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</si>
  <si>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</si>
  <si>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</si>
  <si>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</si>
  <si>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</si>
  <si>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</si>
  <si>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</si>
  <si>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</si>
  <si>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</si>
  <si>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</si>
  <si>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</si>
  <si>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</si>
  <si>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</si>
  <si>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</si>
  <si>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</si>
  <si>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</si>
  <si>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</si>
  <si>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</si>
  <si>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</si>
  <si>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</si>
  <si>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</si>
  <si>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</si>
  <si>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</si>
  <si>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</si>
  <si>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</si>
  <si>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</si>
  <si>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</si>
  <si>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</si>
  <si>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</si>
  <si>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</si>
  <si>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</si>
  <si>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</si>
  <si>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</si>
  <si>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</si>
  <si>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</si>
  <si>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</si>
  <si>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</si>
  <si>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</si>
  <si>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</si>
  <si>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</si>
  <si>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</si>
  <si>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</si>
  <si>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</si>
  <si>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</si>
  <si>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</si>
  <si>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</si>
  <si>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</si>
  <si>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</si>
  <si>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</si>
  <si>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</si>
  <si>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</si>
  <si>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</si>
  <si>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</si>
  <si>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</si>
  <si>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</si>
  <si>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</si>
  <si>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</si>
  <si>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</si>
  <si>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</si>
  <si>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</si>
  <si>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</si>
  <si>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</si>
  <si>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</si>
  <si>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</si>
  <si>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</si>
  <si>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</si>
  <si>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</si>
  <si>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</si>
  <si>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</si>
  <si>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</si>
  <si>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</si>
  <si>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</si>
  <si>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</si>
  <si>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</si>
  <si>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</si>
  <si>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</si>
  <si>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</si>
  <si>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</si>
  <si>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</si>
  <si>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</si>
  <si>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</si>
  <si>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</si>
  <si>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</si>
  <si>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</si>
  <si>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</si>
  <si>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</si>
  <si>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</si>
  <si>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</si>
  <si>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</si>
  <si>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</si>
  <si>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</si>
  <si>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</si>
  <si>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</si>
  <si>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</si>
  <si>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</si>
  <si>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</si>
  <si>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</si>
  <si>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</si>
  <si>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</si>
  <si>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</si>
  <si>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</si>
  <si>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</si>
  <si>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</si>
  <si>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</si>
  <si>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</si>
  <si>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</si>
  <si>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</si>
  <si>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</si>
  <si>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</si>
  <si>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</si>
  <si>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</si>
  <si>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</si>
  <si>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</si>
  <si>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</si>
  <si>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</si>
  <si>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</si>
  <si>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</si>
  <si>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</si>
  <si>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</si>
  <si>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</si>
  <si>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</si>
  <si>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</si>
  <si>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</si>
  <si>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</si>
  <si>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</si>
  <si>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</si>
  <si>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</si>
  <si>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</si>
  <si>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</si>
  <si>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</si>
  <si>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</si>
  <si>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</si>
  <si>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</si>
  <si>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</si>
  <si>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</si>
  <si>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</si>
  <si>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</si>
  <si>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</si>
  <si>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</si>
  <si>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</si>
  <si>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</si>
  <si>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</si>
  <si>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</si>
  <si>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</si>
  <si>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</si>
  <si>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</si>
  <si>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</si>
  <si>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</si>
  <si>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</si>
  <si>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</si>
  <si>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</si>
  <si>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</si>
  <si>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</si>
  <si>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</si>
  <si>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</si>
  <si>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</si>
  <si>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</si>
  <si>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</si>
  <si>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</si>
  <si>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</si>
  <si>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</si>
  <si>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</si>
  <si>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</si>
  <si>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</si>
  <si>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</si>
  <si>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</si>
  <si>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</si>
  <si>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</si>
  <si>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</si>
  <si>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</si>
  <si>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</si>
  <si>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</si>
  <si>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</si>
  <si>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</si>
  <si>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</si>
  <si>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</si>
  <si>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</si>
  <si>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</si>
  <si>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</si>
  <si>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</si>
  <si>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</si>
  <si>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</si>
  <si>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</si>
  <si>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</si>
  <si>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</si>
  <si>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</si>
  <si>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</si>
  <si>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</si>
  <si>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</si>
  <si>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</si>
  <si>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</si>
  <si>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</si>
  <si>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</si>
  <si>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</si>
  <si>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</si>
  <si>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</si>
  <si>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</si>
  <si>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</si>
  <si>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</si>
  <si>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</si>
  <si>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</si>
  <si>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</si>
  <si>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</si>
  <si>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</si>
  <si>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</si>
  <si>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</si>
  <si>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</si>
  <si>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</si>
  <si>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</si>
  <si>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</si>
  <si>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</si>
  <si>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</si>
  <si>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</si>
  <si>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</si>
  <si>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</si>
  <si>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</si>
  <si>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</si>
  <si>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</si>
  <si>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</si>
  <si>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</si>
  <si>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</si>
  <si>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</si>
  <si>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</si>
  <si>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</si>
  <si>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</si>
  <si>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</si>
  <si>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</si>
  <si>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</si>
  <si>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</si>
  <si>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</si>
  <si>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</si>
  <si>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</si>
  <si>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</si>
  <si>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</si>
  <si>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</si>
  <si>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</si>
  <si>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</si>
  <si>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</si>
  <si>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</si>
  <si>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</si>
  <si>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</si>
  <si>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</si>
  <si>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</si>
  <si>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</si>
  <si>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</si>
  <si>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</si>
  <si>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</si>
  <si>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</si>
  <si>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</si>
  <si>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</si>
  <si>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</si>
  <si>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</si>
  <si>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</si>
  <si>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</si>
  <si>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</si>
  <si>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</si>
  <si>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</si>
  <si>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</si>
  <si>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</si>
  <si>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</si>
  <si>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</si>
  <si>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</si>
  <si>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</si>
  <si>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</si>
  <si>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</si>
  <si>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</si>
  <si>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</si>
  <si>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</si>
  <si>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</si>
  <si>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</si>
  <si>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</si>
  <si>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</si>
  <si>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</si>
  <si>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</si>
  <si>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</si>
  <si>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</si>
  <si>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</si>
  <si>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</si>
  <si>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</si>
  <si>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</si>
  <si>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</si>
  <si>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</si>
  <si>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</si>
  <si>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</si>
  <si>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</si>
  <si>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</si>
  <si>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</si>
  <si>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</si>
  <si>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</si>
  <si>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</si>
  <si>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</si>
  <si>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</si>
  <si>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</si>
  <si>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</si>
  <si>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</si>
  <si>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</si>
  <si>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</si>
  <si>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</si>
  <si>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</si>
  <si>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</si>
  <si>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</si>
  <si>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</si>
  <si>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</si>
  <si>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</si>
  <si>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</si>
  <si>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</si>
  <si>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</si>
  <si>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</si>
  <si>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</si>
  <si>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</si>
  <si>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</si>
  <si>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</si>
  <si>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</si>
  <si>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</si>
  <si>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</si>
  <si>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</si>
  <si>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</si>
  <si>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</si>
  <si>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</si>
  <si>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</si>
  <si>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</si>
  <si>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</si>
  <si>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</si>
  <si>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</si>
  <si>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</si>
  <si>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</si>
  <si>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</si>
  <si>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</si>
  <si>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</si>
  <si>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</si>
  <si>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</si>
  <si>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</si>
  <si>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</si>
  <si>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</si>
  <si>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</si>
  <si>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</si>
  <si>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</si>
  <si>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</si>
  <si>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</si>
  <si>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</si>
  <si>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</si>
  <si>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</si>
  <si>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</si>
  <si>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</si>
  <si>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</si>
  <si>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</si>
  <si>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</si>
  <si>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</si>
  <si>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</si>
  <si>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</si>
  <si>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</si>
  <si>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</si>
  <si>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</si>
  <si>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</si>
  <si>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</si>
  <si>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</si>
  <si>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</si>
  <si>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</si>
  <si>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</si>
  <si>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</si>
  <si>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</si>
  <si>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</si>
  <si>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</si>
  <si>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</si>
  <si>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</si>
  <si>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</si>
  <si>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</si>
  <si>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</si>
  <si>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</si>
  <si>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</si>
  <si>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</si>
  <si>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</si>
  <si>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</si>
  <si>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</si>
  <si>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</si>
  <si>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</si>
  <si>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</si>
  <si>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</si>
  <si>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</si>
  <si>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</si>
  <si>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</si>
  <si>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</si>
  <si>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</si>
  <si>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</si>
  <si>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</si>
  <si>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</si>
  <si>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</si>
  <si>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</si>
  <si>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</si>
  <si>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</si>
  <si>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</si>
  <si>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</si>
  <si>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</si>
  <si>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</si>
  <si>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</si>
  <si>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</si>
  <si>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</si>
  <si>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</si>
  <si>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</si>
  <si>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</si>
  <si>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</si>
  <si>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</si>
  <si>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</si>
  <si>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</si>
  <si>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</si>
  <si>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</si>
  <si>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</si>
  <si>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</si>
  <si>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</si>
  <si>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</si>
  <si>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</si>
  <si>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</si>
  <si>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</si>
  <si>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</si>
  <si>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</si>
  <si>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</si>
  <si>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</si>
  <si>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</si>
  <si>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</si>
  <si>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</si>
  <si>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</si>
  <si>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</si>
  <si>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</si>
  <si>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</si>
  <si>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</si>
  <si>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</si>
  <si>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</si>
  <si>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</si>
  <si>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</si>
  <si>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</si>
  <si>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</si>
  <si>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</si>
  <si>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</si>
  <si>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</si>
  <si>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</si>
  <si>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</si>
  <si>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</si>
  <si>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</si>
  <si>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</si>
  <si>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</si>
  <si>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</si>
  <si>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</si>
  <si>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</si>
  <si>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</si>
  <si>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</si>
  <si>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</si>
  <si>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</si>
  <si>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</si>
  <si>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</si>
  <si>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</si>
  <si>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</si>
  <si>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</si>
  <si>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</si>
  <si>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</si>
  <si>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</si>
  <si>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</si>
  <si>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</si>
  <si>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</si>
  <si>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</si>
  <si>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</si>
  <si>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</si>
  <si>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</si>
  <si>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</si>
  <si>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</si>
  <si>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</si>
  <si>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</si>
  <si>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</si>
  <si>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</si>
  <si>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</si>
  <si>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</si>
  <si>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</si>
  <si>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</si>
  <si>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</si>
  <si>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</si>
  <si>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</si>
  <si>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</si>
  <si>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</si>
  <si>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</si>
  <si>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</si>
  <si>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</si>
  <si>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</si>
  <si>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</si>
  <si>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</si>
  <si>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</si>
  <si>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</si>
  <si>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</si>
  <si>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</si>
  <si>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</si>
  <si>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</si>
  <si>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</si>
  <si>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</si>
  <si>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</si>
  <si>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</si>
  <si>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</si>
  <si>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</si>
  <si>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</si>
  <si>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</si>
  <si>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</si>
  <si>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</si>
  <si>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</si>
  <si>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</si>
  <si>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</si>
  <si>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</si>
  <si>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</si>
  <si>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</si>
  <si>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</si>
  <si>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</si>
  <si>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</si>
  <si>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</si>
  <si>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</si>
  <si>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</si>
  <si>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</si>
  <si>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</si>
  <si>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</si>
  <si>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</si>
  <si>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</si>
  <si>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</si>
  <si>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</si>
  <si>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</si>
  <si>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</si>
  <si>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</si>
  <si>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</si>
  <si>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</si>
  <si>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</si>
  <si>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</si>
  <si>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</si>
  <si>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</si>
  <si>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</si>
  <si>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</si>
  <si>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</si>
  <si>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</si>
  <si>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</si>
  <si>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</si>
  <si>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</si>
  <si>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</si>
  <si>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</si>
  <si>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</si>
  <si>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</si>
  <si>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</si>
  <si>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</si>
  <si>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</si>
  <si>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</si>
  <si>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</si>
  <si>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</si>
  <si>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</si>
  <si>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</si>
  <si>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</si>
  <si>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</si>
  <si>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</si>
  <si>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</si>
  <si>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</si>
  <si>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</si>
  <si>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</si>
  <si>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</si>
  <si>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</si>
  <si>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</si>
  <si>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</si>
  <si>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</si>
  <si>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</si>
  <si>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</si>
  <si>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</si>
  <si>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</si>
  <si>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</si>
  <si>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</si>
  <si>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</si>
  <si>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</si>
  <si>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</si>
  <si>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</si>
  <si>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</si>
  <si>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</si>
  <si>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</si>
  <si>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</si>
  <si>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</si>
  <si>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</si>
  <si>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</si>
  <si>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</si>
  <si>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</si>
  <si>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</si>
  <si>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</si>
  <si>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</si>
  <si>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</si>
  <si>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</si>
  <si>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</si>
  <si>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</si>
  <si>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</si>
  <si>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</si>
  <si>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</si>
  <si>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</si>
  <si>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</si>
  <si>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</si>
  <si>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</si>
  <si>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</si>
  <si>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</si>
  <si>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</si>
  <si>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</si>
  <si>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</si>
  <si>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</si>
  <si>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</si>
  <si>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</si>
  <si>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</si>
  <si>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</si>
  <si>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</si>
  <si>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</si>
  <si>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</si>
  <si>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</si>
  <si>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</si>
  <si>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</si>
  <si>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</si>
  <si>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</si>
  <si>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</si>
  <si>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</si>
  <si>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</si>
  <si>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</si>
  <si>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</si>
  <si>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</si>
  <si>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</si>
  <si>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</si>
  <si>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</si>
  <si>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</si>
  <si>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</si>
  <si>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</si>
  <si>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</si>
  <si>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</si>
  <si>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</si>
  <si>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</si>
  <si>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</si>
  <si>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</si>
  <si>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</si>
  <si>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</si>
  <si>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</si>
  <si>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</si>
  <si>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</si>
  <si>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</si>
  <si>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</si>
  <si>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</si>
  <si>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</si>
  <si>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</si>
  <si>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</si>
  <si>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</si>
  <si>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</si>
  <si>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</si>
  <si>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</si>
  <si>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</si>
  <si>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</si>
  <si>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</si>
  <si>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</si>
  <si>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</si>
  <si>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</si>
  <si>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</si>
  <si>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</si>
  <si>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</si>
  <si>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</si>
  <si>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</si>
  <si>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</si>
  <si>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</si>
  <si>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</si>
  <si>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</si>
  <si>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</si>
  <si>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</si>
  <si>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</si>
  <si>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</si>
  <si>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</si>
  <si>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</si>
  <si>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</si>
  <si>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</si>
  <si>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</si>
  <si>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</si>
  <si>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</si>
  <si>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</si>
  <si>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</si>
  <si>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</si>
  <si>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</si>
  <si>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</si>
  <si>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</si>
  <si>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</si>
  <si>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</si>
  <si>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</si>
  <si>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</si>
  <si>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</si>
  <si>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</si>
  <si>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</si>
  <si>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</si>
  <si>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</si>
  <si>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</si>
  <si>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</si>
  <si>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</si>
  <si>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</si>
  <si>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</si>
  <si>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</si>
  <si>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</si>
  <si>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</si>
  <si>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</si>
  <si>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</si>
  <si>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</si>
  <si>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</si>
  <si>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</si>
  <si>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</si>
  <si>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</si>
  <si>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</si>
  <si>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</si>
  <si>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</si>
  <si>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</si>
  <si>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</si>
  <si>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</si>
  <si>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</si>
  <si>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</si>
  <si>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</si>
  <si>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</si>
  <si>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</si>
  <si>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</si>
  <si>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</si>
  <si>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</si>
  <si>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</si>
  <si>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</si>
  <si>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</si>
  <si>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</si>
  <si>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</si>
  <si>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</si>
  <si>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</si>
  <si>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</si>
  <si>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</si>
  <si>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</si>
  <si>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</si>
  <si>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</si>
  <si>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</si>
  <si>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</si>
  <si>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</si>
  <si>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</si>
  <si>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</si>
  <si>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</si>
  <si>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</si>
  <si>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</si>
  <si>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</si>
  <si>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</si>
  <si>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</si>
  <si>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</si>
  <si>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</si>
  <si>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</si>
  <si>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</si>
  <si>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</si>
  <si>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</si>
  <si>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</si>
  <si>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</si>
  <si>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</si>
  <si>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</si>
  <si>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</si>
  <si>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</si>
  <si>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</si>
  <si>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</si>
  <si>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</si>
  <si>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</si>
  <si>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</si>
  <si>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</si>
  <si>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</si>
  <si>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</si>
  <si>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</si>
  <si>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</si>
  <si>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</si>
  <si>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</si>
  <si>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</si>
  <si>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</si>
  <si>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</si>
  <si>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</si>
  <si>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</si>
  <si>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</si>
  <si>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</si>
  <si>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</si>
  <si>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</si>
  <si>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</si>
  <si>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</si>
  <si>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</si>
  <si>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</si>
  <si>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</si>
  <si>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</si>
  <si>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</si>
  <si>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</si>
  <si>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</si>
  <si>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</si>
  <si>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</si>
  <si>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</si>
  <si>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</si>
  <si>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</si>
  <si>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</si>
  <si>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</si>
  <si>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</si>
  <si>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</si>
  <si>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</si>
  <si>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</si>
  <si>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</si>
  <si>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</si>
  <si>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</si>
  <si>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</si>
  <si>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</si>
  <si>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</si>
  <si>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</si>
  <si>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</si>
  <si>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</si>
  <si>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</si>
  <si>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</si>
  <si>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</si>
  <si>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</si>
  <si>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</si>
  <si>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</si>
  <si>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</si>
  <si>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</si>
  <si>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</si>
  <si>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</si>
  <si>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</si>
  <si>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</si>
  <si>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</si>
  <si>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</si>
  <si>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</si>
  <si>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</si>
  <si>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</si>
  <si>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</si>
  <si>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</si>
  <si>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</si>
  <si>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</si>
  <si>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</si>
  <si>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</si>
  <si>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</si>
  <si>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</si>
  <si>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</si>
  <si>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</si>
  <si>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</si>
  <si>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</si>
  <si>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</si>
  <si>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</si>
  <si>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</si>
  <si>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</si>
  <si>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</si>
  <si>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</si>
  <si>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</si>
  <si>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</si>
  <si>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</si>
  <si>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</si>
  <si>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</si>
  <si>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</si>
  <si>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</si>
  <si>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</si>
  <si>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</si>
  <si>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</si>
  <si>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</si>
  <si>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</si>
  <si>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</si>
  <si>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</si>
  <si>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</si>
  <si>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</si>
  <si>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</si>
  <si>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</si>
  <si>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</si>
  <si>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</si>
  <si>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</si>
  <si>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</si>
  <si>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</si>
  <si>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</si>
  <si>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</si>
  <si>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</si>
  <si>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</si>
  <si>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</si>
  <si>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</si>
  <si>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</si>
  <si>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</si>
  <si>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</si>
  <si>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</si>
  <si>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</si>
  <si>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</si>
  <si>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</si>
  <si>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</si>
  <si>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</si>
  <si>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</si>
  <si>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</si>
  <si>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</si>
  <si>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</si>
  <si>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</si>
  <si>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</si>
  <si>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</si>
  <si>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</si>
  <si>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</si>
  <si>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</si>
  <si>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</si>
  <si>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</si>
  <si>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</si>
  <si>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</si>
  <si>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</si>
  <si>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</si>
  <si>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</si>
  <si>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</si>
  <si>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</si>
  <si>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</si>
  <si>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</si>
  <si>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</si>
  <si>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</si>
  <si>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</si>
  <si>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</si>
  <si>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</si>
  <si>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</si>
  <si>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</si>
  <si>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</si>
  <si>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</si>
  <si>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</si>
  <si>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</si>
  <si>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</si>
  <si>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</si>
  <si>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</si>
  <si>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</si>
  <si>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</si>
  <si>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</si>
  <si>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</si>
  <si>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</si>
  <si>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</si>
  <si>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</si>
  <si>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</si>
  <si>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</si>
  <si>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</si>
  <si>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</si>
  <si>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</si>
  <si>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</si>
  <si>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</si>
  <si>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</si>
  <si>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</si>
  <si>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</si>
  <si>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</si>
  <si>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</si>
  <si>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</si>
  <si>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</si>
  <si>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</si>
  <si>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</si>
  <si>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</si>
  <si>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</si>
  <si>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</si>
  <si>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</si>
  <si>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</si>
  <si>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</si>
  <si>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</si>
  <si>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</si>
  <si>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</si>
  <si>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</si>
  <si>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</si>
  <si>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</si>
  <si>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</si>
  <si>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</si>
  <si>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</si>
  <si>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</si>
  <si>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</si>
  <si>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</si>
  <si>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</si>
  <si>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</si>
  <si>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</si>
  <si>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</si>
  <si>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</si>
  <si>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</si>
  <si>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</si>
  <si>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</si>
  <si>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</si>
  <si>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</si>
  <si>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</si>
  <si>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</si>
  <si>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</si>
  <si>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</si>
  <si>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</si>
  <si>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</si>
  <si>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</si>
  <si>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</si>
  <si>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</si>
  <si>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</si>
  <si>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</si>
  <si>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</si>
  <si>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</si>
  <si>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</si>
  <si>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</si>
  <si>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</si>
  <si>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</si>
  <si>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</si>
  <si>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</si>
  <si>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</si>
  <si>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</si>
  <si>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</si>
  <si>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</si>
  <si>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</si>
  <si>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</si>
  <si>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</si>
  <si>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</si>
  <si>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</si>
  <si>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</si>
  <si>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</si>
  <si>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</si>
  <si>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</si>
  <si>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</si>
  <si>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</si>
  <si>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</si>
  <si>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</si>
  <si>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</si>
  <si>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</si>
  <si>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</si>
  <si>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</si>
  <si>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</si>
  <si>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</si>
  <si>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</si>
  <si>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</si>
  <si>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</si>
  <si>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</si>
  <si>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</si>
  <si>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</si>
  <si>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</si>
  <si>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</si>
  <si>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</si>
  <si>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</si>
  <si>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</si>
  <si>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</si>
  <si>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</si>
  <si>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</si>
  <si>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</si>
  <si>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</si>
  <si>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</si>
  <si>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</si>
  <si>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</si>
  <si>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</si>
  <si>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</si>
  <si>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</si>
  <si>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</si>
  <si>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</si>
  <si>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</si>
  <si>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</si>
  <si>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</si>
  <si>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</si>
  <si>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</si>
  <si>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</si>
  <si>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</si>
  <si>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</si>
  <si>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</si>
  <si>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</si>
  <si>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</si>
  <si>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</si>
  <si>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</si>
  <si>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</si>
  <si>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</si>
  <si>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</si>
  <si>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</si>
  <si>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</si>
  <si>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</si>
  <si>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</si>
  <si>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</si>
  <si>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</si>
  <si>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</si>
  <si>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</si>
  <si>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</si>
  <si>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</si>
  <si>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</si>
  <si>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</si>
  <si>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</si>
  <si>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</si>
  <si>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</si>
  <si>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</si>
  <si>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</si>
  <si>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</si>
  <si>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</si>
  <si>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</si>
  <si>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</si>
  <si>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</si>
  <si>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</si>
  <si>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</si>
  <si>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</si>
  <si>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</si>
  <si>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</si>
  <si>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</si>
  <si>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</si>
  <si>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</si>
  <si>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</si>
  <si>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</si>
  <si>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</si>
  <si>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</si>
  <si>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</si>
  <si>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</si>
  <si>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</si>
  <si>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</si>
  <si>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</si>
  <si>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</si>
  <si>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</si>
  <si>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</si>
  <si>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</si>
  <si>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</si>
  <si>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</si>
  <si>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</si>
  <si>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</si>
  <si>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</si>
  <si>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</si>
  <si>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</si>
  <si>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</si>
  <si>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</si>
  <si>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</si>
  <si>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</si>
  <si>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</si>
  <si>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</si>
  <si>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</si>
  <si>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</si>
  <si>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</si>
  <si>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</si>
  <si>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</si>
  <si>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</si>
  <si>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</si>
  <si>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</si>
  <si>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</si>
  <si>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</si>
  <si>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</si>
  <si>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</si>
  <si>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</si>
  <si>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</si>
  <si>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</si>
  <si>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</si>
  <si>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</si>
  <si>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</si>
  <si>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</si>
  <si>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</si>
  <si>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</si>
  <si>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</si>
  <si>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</si>
  <si>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</si>
  <si>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</si>
  <si>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</si>
  <si>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</si>
  <si>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</si>
  <si>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</si>
  <si>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</si>
  <si>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</si>
  <si>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</si>
  <si>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</si>
  <si>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</si>
  <si>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</si>
  <si>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</si>
  <si>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</si>
  <si>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</si>
  <si>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</si>
  <si>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</si>
  <si>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</si>
  <si>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</si>
  <si>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</si>
  <si>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</si>
  <si>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</si>
  <si>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</si>
  <si>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</si>
  <si>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</si>
  <si>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</si>
  <si>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</si>
  <si>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</si>
  <si>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</si>
  <si>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</si>
  <si>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</si>
  <si>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</si>
  <si>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</si>
  <si>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</si>
  <si>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</si>
  <si>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</si>
  <si>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</si>
  <si>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</si>
  <si>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</si>
  <si>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</si>
  <si>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</si>
  <si>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</si>
  <si>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</si>
  <si>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</si>
  <si>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</si>
  <si>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</si>
  <si>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</si>
  <si>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</si>
  <si>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</si>
  <si>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</si>
  <si>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</si>
  <si>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</si>
  <si>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</si>
  <si>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</si>
  <si>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</si>
  <si>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</si>
  <si>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</si>
  <si>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</si>
  <si>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</si>
  <si>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</si>
  <si>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</si>
  <si>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</si>
  <si>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</si>
  <si>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</si>
  <si>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</si>
  <si>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</si>
  <si>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</si>
  <si>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</si>
  <si>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</si>
  <si>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</si>
  <si>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</si>
  <si>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</si>
  <si>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</si>
  <si>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</si>
  <si>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</si>
  <si>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</si>
  <si>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</si>
  <si>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</si>
  <si>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</si>
  <si>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</si>
  <si>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</si>
  <si>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</si>
  <si>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</si>
  <si>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</si>
  <si>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</si>
  <si>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</si>
  <si>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</si>
  <si>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</si>
  <si>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</si>
  <si>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</si>
  <si>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</si>
  <si>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</si>
  <si>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</si>
  <si>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</si>
  <si>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</si>
  <si>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</si>
  <si>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</si>
  <si>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</si>
  <si>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</si>
  <si>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</si>
  <si>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</si>
  <si>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</si>
  <si>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</si>
  <si>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</si>
  <si>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</si>
  <si>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</si>
  <si>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</si>
  <si>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</si>
  <si>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</si>
  <si>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</si>
  <si>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</si>
  <si>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</si>
  <si>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</si>
  <si>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</si>
  <si>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</si>
  <si>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</si>
  <si>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</si>
  <si>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</si>
  <si>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</si>
  <si>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</si>
  <si>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</si>
  <si>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</si>
  <si>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</si>
  <si>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</si>
  <si>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</si>
  <si>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</si>
  <si>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</si>
  <si>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</si>
  <si>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</si>
  <si>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</si>
  <si>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</si>
  <si>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</si>
  <si>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</si>
  <si>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</si>
  <si>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</si>
  <si>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</si>
  <si>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</si>
  <si>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</si>
  <si>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</si>
  <si>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</si>
  <si>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</si>
  <si>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</si>
  <si>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</si>
  <si>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</si>
  <si>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</si>
  <si>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</si>
  <si>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</si>
  <si>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</si>
  <si>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</si>
  <si>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</si>
  <si>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</si>
  <si>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</si>
  <si>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</si>
  <si>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</si>
  <si>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</si>
  <si>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</si>
  <si>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</si>
  <si>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</si>
  <si>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</si>
  <si>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</si>
  <si>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</si>
  <si>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</si>
  <si>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</si>
  <si>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</si>
  <si>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</si>
  <si>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</si>
  <si>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</si>
  <si>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</si>
  <si>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</si>
  <si>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</si>
  <si>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</si>
  <si>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</si>
  <si>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</si>
  <si>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</si>
  <si>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</si>
  <si>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</si>
  <si>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</si>
  <si>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</si>
  <si>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</si>
  <si>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</si>
  <si>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</si>
  <si>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</si>
  <si>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</si>
  <si>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</si>
  <si>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</si>
  <si>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</si>
  <si>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</si>
  <si>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</si>
  <si>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</si>
  <si>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</si>
  <si>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</si>
  <si>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</si>
  <si>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</si>
  <si>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</si>
  <si>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</si>
  <si>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</si>
  <si>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</si>
  <si>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</si>
  <si>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</si>
  <si>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</si>
  <si>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</si>
  <si>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</si>
  <si>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</si>
  <si>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</si>
  <si>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</si>
  <si>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</si>
  <si>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</si>
  <si>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</si>
  <si>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</si>
  <si>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</si>
  <si>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</si>
  <si>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</si>
  <si>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</si>
  <si>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</si>
  <si>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</si>
  <si>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</si>
  <si>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</si>
  <si>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</si>
  <si>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</si>
  <si>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</si>
  <si>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</si>
  <si>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</si>
  <si>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</si>
  <si>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</si>
  <si>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</si>
  <si>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</si>
  <si>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</si>
  <si>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</si>
  <si>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</si>
  <si>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</si>
  <si>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</si>
  <si>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</si>
  <si>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</si>
  <si>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</si>
  <si>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</si>
  <si>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</si>
  <si>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</si>
  <si>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</si>
  <si>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</si>
  <si>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</si>
  <si>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</si>
  <si>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</si>
  <si>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</si>
  <si>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</si>
  <si>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</si>
  <si>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</si>
  <si>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</si>
  <si>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</si>
  <si>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</si>
  <si>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</si>
  <si>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</si>
  <si>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</si>
  <si>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</si>
  <si>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</si>
  <si>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</si>
  <si>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</si>
  <si>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</si>
  <si>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</si>
  <si>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</si>
  <si>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</si>
  <si>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</si>
  <si>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</si>
  <si>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</si>
  <si>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</si>
  <si>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</si>
  <si>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</si>
  <si>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</si>
  <si>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</si>
  <si>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</si>
  <si>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</si>
  <si>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</si>
  <si>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</si>
  <si>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</si>
  <si>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</si>
  <si>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</si>
  <si>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</si>
  <si>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</si>
  <si>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</si>
  <si>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</si>
  <si>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</si>
  <si>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</si>
  <si>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</si>
  <si>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</si>
  <si>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</si>
  <si>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</si>
  <si>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</si>
  <si>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</si>
  <si>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</si>
  <si>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</si>
  <si>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</si>
  <si>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</si>
  <si>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</si>
  <si>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</si>
  <si>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</si>
  <si>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</si>
  <si>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</si>
  <si>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</si>
  <si>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</si>
  <si>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</si>
  <si>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</si>
  <si>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</si>
  <si>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</si>
  <si>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</si>
  <si>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</si>
  <si>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</si>
  <si>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</si>
  <si>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</si>
  <si>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</si>
  <si>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</si>
  <si>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</si>
  <si>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</si>
  <si>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</si>
  <si>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</si>
  <si>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</si>
  <si>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</si>
  <si>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</si>
  <si>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</si>
  <si>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</si>
  <si>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</si>
  <si>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</si>
  <si>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</si>
  <si>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</si>
  <si>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</si>
  <si>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</si>
  <si>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</si>
  <si>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</si>
  <si>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</si>
  <si>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</si>
  <si>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</si>
  <si>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</si>
  <si>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</si>
  <si>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</si>
  <si>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</si>
  <si>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</si>
  <si>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</si>
  <si>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</si>
  <si>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</si>
  <si>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</si>
  <si>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</si>
  <si>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</si>
  <si>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</si>
  <si>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</si>
  <si>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</si>
  <si>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</si>
  <si>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</si>
  <si>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</si>
  <si>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</si>
  <si>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</si>
  <si>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</si>
  <si>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</si>
  <si>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</si>
  <si>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</si>
  <si>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</si>
  <si>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</si>
  <si>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</si>
  <si>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</si>
  <si>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</si>
  <si>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</si>
  <si>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</si>
  <si>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</si>
  <si>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</si>
  <si>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</si>
  <si>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</si>
  <si>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</si>
  <si>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</si>
  <si>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</si>
  <si>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</si>
  <si>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</si>
  <si>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</si>
  <si>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</si>
  <si>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</si>
  <si>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</si>
  <si>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</si>
  <si>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</si>
  <si>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</si>
  <si>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</si>
  <si>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</si>
  <si>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</si>
  <si>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</si>
  <si>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</si>
  <si>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</si>
  <si>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</si>
  <si>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</si>
  <si>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</si>
  <si>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</si>
  <si>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</si>
  <si>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</si>
  <si>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</si>
  <si>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</si>
  <si>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</si>
  <si>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</si>
  <si>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</si>
  <si>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</si>
  <si>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</si>
  <si>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</si>
  <si>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</si>
  <si>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</si>
  <si>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</si>
  <si>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</si>
  <si>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</si>
  <si>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</si>
  <si>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</si>
  <si>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</si>
  <si>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</si>
  <si>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</si>
  <si>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</si>
  <si>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</si>
  <si>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</si>
  <si>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</si>
  <si>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</si>
  <si>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</si>
  <si>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</si>
  <si>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</si>
  <si>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</si>
  <si>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</si>
  <si>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</si>
  <si>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</si>
  <si>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</si>
  <si>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</si>
  <si>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</si>
  <si>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</si>
  <si>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</si>
  <si>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</si>
  <si>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</si>
  <si>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</si>
  <si>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</si>
  <si>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</si>
  <si>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</si>
  <si>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</si>
  <si>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</si>
  <si>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</si>
  <si>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</si>
  <si>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</si>
  <si>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</si>
  <si>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</si>
  <si>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</si>
  <si>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</si>
  <si>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</si>
  <si>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</si>
  <si>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</si>
  <si>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</si>
  <si>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</si>
  <si>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</si>
  <si>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</si>
  <si>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</si>
  <si>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</si>
  <si>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</si>
  <si>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</si>
  <si>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</si>
  <si>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</si>
  <si>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</si>
  <si>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</si>
  <si>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</si>
  <si>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</si>
  <si>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</si>
  <si>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</si>
  <si>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</si>
  <si>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</si>
  <si>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</si>
  <si>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</si>
  <si>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</si>
  <si>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</si>
  <si>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</si>
  <si>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</si>
  <si>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</si>
  <si>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</si>
  <si>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</si>
  <si>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</si>
  <si>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</si>
  <si>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</si>
  <si>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</si>
  <si>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</si>
  <si>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</si>
  <si>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</si>
  <si>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</si>
  <si>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</si>
  <si>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</si>
  <si>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</si>
  <si>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</si>
  <si>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</si>
  <si>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</si>
  <si>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</si>
  <si>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</si>
  <si>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</si>
  <si>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</si>
  <si>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</si>
  <si>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</si>
  <si>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</si>
  <si>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</si>
  <si>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</si>
  <si>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</si>
  <si>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</si>
  <si>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</si>
  <si>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</si>
  <si>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</si>
  <si>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</si>
  <si>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</si>
  <si>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</si>
  <si>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</si>
  <si>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</si>
  <si>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</si>
  <si>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</si>
  <si>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</si>
  <si>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</si>
  <si>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</si>
  <si>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</si>
  <si>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</si>
  <si>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</si>
  <si>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</si>
  <si>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</si>
  <si>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</si>
  <si>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</si>
  <si>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</si>
  <si>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</si>
  <si>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</si>
  <si>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</si>
  <si>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</si>
  <si>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</si>
  <si>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</si>
  <si>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</si>
  <si>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</si>
  <si>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</si>
  <si>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</si>
  <si>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</si>
  <si>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</si>
  <si>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</si>
  <si>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</si>
  <si>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</si>
  <si>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</si>
  <si>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</si>
  <si>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</si>
  <si>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</si>
  <si>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</si>
  <si>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</si>
  <si>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</si>
  <si>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</si>
  <si>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</si>
  <si>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</si>
  <si>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</si>
  <si>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</si>
  <si>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</si>
  <si>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</si>
  <si>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</si>
  <si>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</si>
  <si>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</si>
  <si>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</si>
  <si>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</si>
  <si>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</si>
  <si>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</si>
  <si>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</si>
  <si>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</si>
  <si>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</si>
  <si>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</si>
  <si>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</si>
  <si>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</si>
  <si>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</si>
  <si>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</si>
  <si>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</si>
  <si>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</si>
  <si>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</si>
  <si>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</si>
  <si>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</si>
  <si>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</si>
  <si>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</si>
  <si>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</si>
  <si>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</si>
  <si>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</si>
  <si>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</si>
  <si>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</si>
  <si>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</si>
  <si>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</si>
  <si>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</si>
  <si>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</si>
  <si>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</si>
  <si>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</si>
  <si>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</si>
  <si>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</si>
  <si>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</si>
  <si>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</si>
  <si>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</si>
  <si>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</si>
  <si>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</si>
  <si>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</si>
  <si>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</si>
  <si>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</si>
  <si>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</si>
  <si>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</si>
  <si>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</si>
  <si>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</si>
  <si>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</si>
  <si>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</si>
  <si>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</si>
  <si>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</si>
  <si>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</si>
  <si>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</si>
  <si>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</si>
  <si>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</si>
  <si>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</si>
  <si>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</si>
  <si>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</si>
  <si>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</si>
  <si>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</si>
  <si>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</si>
  <si>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</si>
  <si>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</si>
  <si>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</si>
  <si>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</si>
  <si>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</si>
  <si>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</si>
  <si>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</si>
  <si>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</si>
  <si>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</si>
  <si>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</si>
  <si>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</si>
  <si>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</si>
  <si>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</si>
  <si>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</si>
  <si>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</si>
  <si>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</si>
  <si>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</si>
  <si>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</si>
  <si>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</si>
  <si>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</si>
  <si>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</si>
  <si>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</si>
  <si>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</si>
  <si>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</si>
  <si>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</si>
  <si>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</si>
  <si>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</si>
  <si>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</si>
  <si>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</si>
  <si>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</si>
  <si>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</si>
  <si>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</si>
  <si>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</si>
  <si>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</si>
  <si>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</si>
  <si>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</si>
  <si>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</si>
  <si>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</si>
  <si>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</si>
  <si>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</si>
  <si>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</si>
  <si>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</si>
  <si>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</si>
  <si>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</si>
  <si>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</si>
  <si>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</si>
  <si>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</si>
  <si>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</si>
  <si>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</si>
  <si>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</si>
  <si>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</si>
  <si>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</si>
  <si>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</si>
  <si>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</si>
  <si>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</si>
  <si>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</si>
  <si>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</si>
  <si>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</si>
  <si>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</si>
  <si>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</si>
  <si>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</si>
  <si>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</si>
  <si>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</si>
  <si>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</si>
  <si>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</si>
  <si>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</si>
  <si>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</si>
  <si>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</si>
  <si>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</si>
  <si>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</si>
  <si>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</si>
  <si>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</si>
  <si>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</si>
  <si>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</si>
  <si>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</si>
  <si>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</si>
  <si>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</si>
  <si>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</si>
  <si>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</si>
  <si>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</si>
  <si>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</si>
  <si>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</si>
  <si>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</si>
  <si>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</si>
  <si>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</si>
  <si>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</si>
  <si>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</si>
  <si>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</si>
  <si>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</si>
  <si>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</si>
  <si>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</si>
  <si>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</si>
  <si>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</si>
  <si>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</si>
  <si>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</si>
  <si>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</si>
  <si>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</si>
  <si>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</si>
  <si>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</si>
  <si>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</si>
  <si>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</si>
  <si>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</si>
  <si>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</si>
  <si>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</si>
  <si>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</si>
  <si>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</si>
  <si>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</si>
  <si>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</si>
  <si>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</si>
  <si>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</si>
  <si>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</si>
  <si>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</si>
  <si>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</si>
  <si>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</si>
  <si>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</si>
  <si>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</si>
  <si>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</si>
  <si>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</si>
  <si>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</si>
  <si>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</si>
  <si>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</si>
  <si>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</si>
  <si>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</si>
  <si>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</si>
  <si>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</si>
  <si>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</si>
  <si>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</si>
  <si>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</si>
  <si>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</si>
  <si>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</si>
  <si>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</si>
  <si>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</si>
  <si>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</si>
  <si>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</si>
  <si>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</si>
  <si>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</si>
  <si>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</si>
  <si>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</si>
  <si>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</si>
  <si>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</si>
  <si>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</si>
  <si>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</si>
  <si>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</si>
  <si>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</si>
  <si>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</si>
  <si>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</si>
  <si>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</si>
  <si>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</si>
  <si>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</si>
  <si>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</si>
  <si>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</si>
  <si>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</si>
  <si>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</si>
  <si>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</si>
  <si>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</si>
  <si>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</si>
  <si>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</si>
  <si>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</si>
  <si>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</si>
  <si>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</si>
  <si>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</si>
  <si>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</si>
  <si>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</si>
  <si>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</si>
  <si>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</si>
  <si>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</si>
  <si>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</si>
  <si>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</si>
  <si>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</si>
  <si>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</si>
  <si>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</si>
  <si>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</si>
  <si>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</si>
  <si>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</si>
  <si>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</si>
  <si>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</si>
  <si>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</si>
  <si>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</si>
  <si>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</si>
  <si>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</si>
  <si>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</si>
  <si>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</si>
  <si>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</si>
  <si>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</si>
  <si>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</si>
  <si>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</si>
  <si>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</si>
  <si>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</si>
  <si>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</si>
  <si>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</si>
  <si>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</si>
  <si>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</si>
  <si>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</si>
  <si>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</si>
  <si>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</si>
  <si>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</si>
  <si>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</si>
  <si>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</si>
  <si>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</si>
  <si>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</si>
  <si>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</si>
  <si>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</si>
  <si>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</si>
  <si>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</si>
  <si>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</si>
  <si>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</si>
  <si>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</si>
  <si>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</si>
  <si>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</si>
  <si>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</si>
  <si>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</si>
  <si>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</si>
  <si>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</si>
  <si>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</si>
  <si>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</si>
  <si>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</si>
  <si>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</si>
  <si>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</si>
  <si>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</si>
  <si>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</si>
  <si>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</si>
  <si>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</si>
  <si>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</si>
  <si>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</si>
  <si>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</si>
  <si>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</si>
  <si>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</si>
  <si>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</si>
  <si>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</si>
  <si>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</si>
  <si>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</si>
  <si>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</si>
  <si>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</si>
  <si>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</si>
  <si>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</si>
  <si>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</si>
  <si>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</si>
  <si>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</si>
  <si>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</si>
  <si>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</si>
  <si>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</si>
  <si>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</si>
  <si>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</si>
  <si>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</si>
  <si>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</si>
  <si>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</si>
  <si>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</si>
  <si>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</si>
  <si>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</si>
  <si>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</si>
  <si>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</si>
  <si>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</si>
  <si>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</si>
  <si>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</si>
  <si>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</si>
  <si>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</si>
  <si>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</si>
  <si>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</si>
  <si>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</si>
  <si>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</si>
  <si>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</si>
  <si>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</si>
  <si>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</si>
  <si>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</si>
  <si>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</si>
  <si>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</si>
  <si>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</si>
  <si>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</si>
  <si>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</si>
  <si>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</si>
  <si>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</si>
  <si>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</si>
  <si>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</si>
  <si>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</si>
  <si>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</si>
  <si>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</si>
  <si>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</si>
  <si>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</si>
  <si>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</si>
  <si>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</si>
  <si>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</si>
  <si>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</si>
  <si>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</si>
  <si>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</si>
  <si>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</si>
  <si>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</si>
  <si>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</si>
  <si>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</si>
  <si>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</si>
  <si>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</si>
  <si>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</si>
  <si>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</si>
  <si>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</si>
  <si>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</si>
  <si>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</si>
  <si>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</si>
  <si>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</si>
  <si>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</si>
  <si>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</si>
  <si>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</si>
  <si>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</si>
  <si>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</si>
  <si>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</si>
  <si>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</si>
  <si>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</si>
  <si>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</si>
  <si>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</si>
  <si>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</si>
  <si>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</si>
  <si>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</si>
  <si>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</si>
  <si>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</si>
  <si>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</si>
  <si>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</si>
  <si>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</si>
  <si>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</si>
  <si>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</si>
  <si>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</si>
  <si>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</si>
  <si>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</si>
  <si>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</si>
  <si>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</si>
  <si>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</si>
  <si>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</si>
  <si>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</si>
  <si>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</si>
  <si>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</si>
  <si>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</si>
  <si>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</si>
  <si>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</si>
  <si>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</si>
  <si>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</si>
  <si>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</si>
  <si>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</si>
  <si>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</si>
  <si>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</si>
  <si>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</si>
  <si>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</si>
  <si>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</si>
  <si>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</si>
  <si>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</si>
  <si>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</si>
  <si>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</si>
  <si>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</si>
  <si>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</si>
  <si>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</si>
  <si>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</si>
  <si>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</si>
  <si>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</si>
  <si>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</si>
  <si>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</si>
  <si>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</si>
  <si>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</si>
  <si>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</si>
  <si>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</si>
  <si>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</si>
  <si>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</si>
  <si>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</si>
  <si>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</si>
  <si>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</si>
  <si>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</si>
  <si>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</si>
  <si>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</si>
  <si>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</si>
  <si>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</si>
  <si>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</si>
  <si>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</si>
  <si>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</si>
  <si>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</si>
  <si>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</si>
  <si>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</si>
  <si>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</si>
  <si>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</si>
  <si>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</si>
  <si>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</si>
  <si>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</si>
  <si>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</si>
  <si>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</si>
  <si>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</si>
  <si>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</si>
  <si>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</si>
  <si>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</si>
  <si>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</si>
  <si>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</si>
  <si>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</si>
  <si>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</si>
  <si>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</si>
  <si>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</si>
  <si>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</si>
  <si>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</si>
  <si>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</si>
  <si>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</si>
  <si>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</si>
  <si>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</si>
  <si>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</si>
  <si>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</si>
  <si>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</si>
  <si>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</si>
  <si>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</si>
  <si>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</si>
  <si>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</si>
  <si>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</si>
  <si>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</si>
  <si>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</si>
  <si>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</si>
  <si>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</si>
  <si>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</si>
  <si>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</si>
  <si>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</si>
  <si>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</si>
  <si>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</si>
  <si>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</si>
  <si>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</si>
  <si>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</si>
  <si>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</si>
  <si>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</si>
  <si>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</si>
  <si>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</si>
  <si>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</si>
  <si>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</si>
  <si>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</si>
  <si>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</si>
  <si>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</si>
  <si>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</si>
  <si>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</si>
  <si>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</si>
  <si>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</si>
  <si>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</si>
  <si>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</si>
  <si>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</si>
  <si>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</si>
  <si>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</si>
  <si>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</si>
  <si>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</si>
  <si>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</si>
  <si>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</si>
  <si>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</si>
  <si>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</si>
  <si>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</si>
  <si>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</si>
  <si>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</si>
  <si>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</si>
  <si>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</si>
  <si>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</si>
  <si>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</si>
  <si>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</si>
  <si>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</si>
  <si>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</si>
  <si>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</si>
  <si>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</si>
  <si>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</si>
  <si>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</si>
  <si>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</si>
  <si>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</si>
  <si>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</si>
  <si>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</si>
  <si>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</si>
  <si>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</si>
  <si>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</si>
  <si>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</si>
  <si>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</si>
  <si>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</si>
  <si>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</si>
  <si>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</si>
  <si>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</si>
  <si>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</si>
  <si>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</si>
  <si>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</si>
  <si>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</si>
  <si>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</si>
  <si>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</si>
  <si>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</si>
  <si>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</si>
  <si>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</si>
  <si>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</si>
  <si>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</si>
  <si>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</si>
  <si>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</si>
  <si>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</si>
  <si>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</si>
  <si>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</si>
  <si>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</si>
  <si>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</si>
  <si>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</si>
  <si>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</si>
  <si>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</si>
  <si>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</si>
  <si>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</si>
  <si>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</si>
  <si>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</si>
  <si>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</si>
  <si>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</si>
  <si>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</si>
  <si>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</si>
  <si>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</si>
  <si>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</si>
  <si>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</si>
  <si>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</si>
  <si>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</si>
  <si>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</si>
  <si>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</si>
  <si>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</si>
  <si>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</si>
  <si>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</si>
  <si>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</si>
  <si>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</si>
  <si>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</si>
  <si>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</si>
  <si>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</si>
  <si>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</si>
  <si>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</si>
  <si>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</si>
  <si>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</si>
  <si>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</si>
  <si>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</si>
  <si>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</si>
  <si>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</si>
  <si>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</si>
  <si>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</si>
  <si>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</si>
  <si>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</si>
  <si>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</si>
  <si>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</si>
  <si>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</si>
  <si>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</si>
  <si>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</si>
  <si>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</si>
  <si>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</si>
  <si>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</si>
  <si>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</si>
  <si>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</si>
  <si>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</si>
  <si>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</si>
  <si>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</si>
  <si>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</si>
  <si>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</si>
  <si>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</si>
  <si>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</si>
  <si>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</si>
  <si>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</si>
  <si>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</si>
  <si>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</si>
  <si>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</si>
  <si>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</si>
  <si>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</si>
  <si>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</si>
  <si>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</si>
  <si>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</si>
  <si>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</si>
  <si>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</si>
  <si>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</si>
  <si>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</si>
  <si>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</si>
  <si>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</si>
  <si>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</si>
  <si>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</si>
  <si>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</si>
  <si>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</si>
  <si>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</si>
  <si>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</si>
  <si>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</si>
  <si>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</si>
  <si>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</si>
  <si>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</si>
  <si>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</si>
  <si>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</si>
  <si>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</si>
  <si>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</si>
  <si>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</si>
  <si>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</si>
  <si>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</si>
  <si>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</si>
  <si>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</si>
  <si>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</si>
  <si>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</si>
  <si>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</si>
  <si>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</si>
  <si>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</si>
  <si>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</si>
  <si>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</si>
  <si>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</si>
  <si>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</si>
  <si>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</si>
  <si>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</si>
  <si>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</si>
  <si>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</si>
  <si>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</si>
  <si>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</si>
  <si>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</si>
  <si>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</si>
  <si>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</si>
  <si>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</si>
  <si>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</si>
  <si>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</si>
  <si>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</si>
  <si>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</si>
  <si>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</si>
  <si>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</si>
  <si>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</si>
  <si>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</si>
  <si>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</si>
  <si>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</si>
  <si>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</si>
  <si>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</si>
  <si>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</si>
  <si>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</si>
  <si>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</si>
  <si>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</si>
  <si>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</si>
  <si>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</si>
  <si>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</si>
  <si>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</si>
  <si>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</si>
  <si>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</si>
  <si>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</si>
  <si>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</si>
  <si>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</si>
  <si>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</si>
  <si>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</si>
  <si>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</si>
  <si>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</si>
  <si>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</si>
  <si>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</si>
  <si>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</si>
  <si>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</si>
  <si>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</si>
  <si>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</si>
  <si>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</si>
  <si>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</si>
  <si>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</si>
  <si>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</si>
  <si>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</si>
  <si>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</si>
  <si>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</si>
  <si>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</si>
  <si>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</si>
  <si>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</si>
  <si>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</si>
  <si>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</si>
  <si>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</si>
  <si>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</si>
  <si>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</si>
  <si>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</si>
  <si>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</si>
  <si>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</si>
  <si>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</si>
  <si>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</si>
  <si>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</si>
  <si>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</si>
  <si>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</si>
  <si>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</si>
  <si>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</si>
  <si>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</si>
  <si>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</si>
  <si>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</si>
  <si>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</si>
  <si>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</si>
  <si>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</si>
  <si>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</si>
  <si>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</si>
  <si>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</si>
  <si>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</si>
  <si>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</si>
  <si>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</si>
  <si>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</si>
  <si>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</si>
  <si>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</si>
  <si>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</si>
  <si>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</si>
  <si>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</si>
  <si>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</si>
  <si>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</si>
  <si>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</si>
  <si>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</si>
  <si>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</si>
  <si>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</si>
  <si>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</si>
  <si>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</si>
  <si>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</si>
  <si>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</si>
  <si>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</si>
  <si>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</si>
  <si>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</si>
  <si>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</si>
  <si>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</si>
  <si>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</si>
  <si>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</si>
  <si>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</si>
  <si>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</si>
  <si>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</si>
  <si>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</si>
  <si>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</si>
  <si>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</si>
  <si>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</si>
  <si>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</si>
  <si>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</si>
  <si>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</si>
  <si>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</si>
  <si>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</si>
  <si>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</si>
  <si>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</si>
  <si>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</si>
  <si>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</si>
  <si>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</si>
  <si>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</si>
  <si>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</si>
  <si>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</si>
  <si>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</si>
  <si>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</si>
  <si>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</si>
  <si>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</si>
  <si>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</si>
  <si>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</si>
  <si>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</si>
  <si>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</si>
  <si>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</si>
  <si>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</si>
  <si>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</si>
  <si>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</si>
  <si>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</si>
  <si>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</si>
  <si>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</si>
  <si>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</si>
  <si>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</si>
  <si>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</si>
  <si>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</si>
  <si>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</si>
  <si>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</si>
  <si>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</si>
  <si>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</si>
  <si>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</si>
  <si>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</si>
  <si>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</si>
  <si>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</si>
  <si>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</si>
  <si>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</si>
  <si>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</si>
  <si>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</si>
  <si>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</si>
  <si>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</si>
  <si>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</si>
  <si>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</si>
  <si>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</si>
  <si>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</si>
  <si>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</si>
  <si>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</si>
  <si>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</si>
  <si>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</si>
  <si>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</si>
  <si>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</si>
  <si>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</si>
  <si>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</si>
  <si>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</si>
  <si>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</si>
  <si>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</si>
  <si>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</si>
  <si>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</si>
  <si>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</si>
  <si>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</si>
  <si>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</si>
  <si>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</si>
  <si>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</si>
  <si>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</si>
  <si>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</si>
  <si>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</si>
  <si>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</si>
  <si>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</si>
  <si>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</si>
  <si>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</si>
  <si>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</si>
  <si>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</si>
  <si>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</si>
  <si>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</si>
  <si>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</si>
  <si>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</si>
  <si>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</si>
  <si>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</si>
  <si>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</si>
  <si>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</si>
  <si>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</si>
  <si>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</si>
  <si>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</si>
  <si>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</si>
  <si>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</si>
  <si>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</si>
  <si>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</si>
  <si>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</si>
  <si>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</si>
  <si>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</si>
  <si>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</si>
  <si>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</si>
  <si>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</si>
  <si>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</si>
  <si>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</si>
  <si>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</si>
  <si>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</si>
  <si>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</si>
  <si>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</si>
  <si>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</si>
  <si>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</si>
  <si>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</si>
  <si>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</si>
  <si>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</si>
  <si>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</si>
  <si>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</si>
  <si>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</si>
  <si>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</si>
  <si>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</si>
  <si>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</si>
  <si>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</si>
  <si>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</si>
  <si>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</si>
  <si>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</si>
  <si>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</si>
  <si>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</si>
  <si>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</si>
  <si>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</si>
  <si>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</si>
  <si>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</si>
  <si>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</si>
  <si>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</si>
  <si>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</si>
  <si>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</si>
  <si>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</si>
  <si>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</si>
  <si>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</si>
  <si>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</si>
  <si>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</si>
  <si>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</si>
  <si>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</si>
  <si>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</si>
  <si>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</si>
  <si>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</si>
  <si>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</si>
  <si>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</si>
  <si>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</si>
  <si>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</si>
  <si>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</si>
  <si>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</si>
  <si>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</si>
  <si>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</si>
  <si>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</si>
  <si>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</si>
  <si>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</si>
  <si>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</si>
  <si>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</si>
  <si>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</si>
  <si>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</si>
  <si>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</si>
  <si>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</si>
  <si>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</si>
  <si>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</si>
  <si>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</si>
  <si>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</si>
  <si>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</si>
  <si>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</si>
  <si>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</si>
  <si>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</si>
  <si>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</si>
  <si>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</si>
  <si>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</si>
  <si>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</si>
  <si>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</si>
  <si>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</si>
  <si>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</si>
  <si>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</si>
  <si>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</si>
  <si>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</si>
  <si>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</si>
  <si>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</si>
  <si>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</si>
  <si>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</si>
  <si>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</si>
  <si>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</si>
  <si>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</si>
  <si>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</si>
  <si>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</si>
  <si>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</si>
  <si>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</si>
  <si>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</si>
  <si>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</si>
  <si>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</si>
  <si>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</si>
  <si>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</si>
  <si>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</si>
  <si>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</si>
  <si>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</si>
  <si>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</si>
  <si>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</si>
  <si>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</si>
  <si>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</si>
  <si>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</si>
  <si>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</si>
  <si>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</si>
  <si>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</si>
  <si>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</si>
  <si>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</si>
  <si>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</si>
  <si>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</si>
  <si>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</si>
  <si>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</si>
  <si>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</si>
  <si>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</si>
  <si>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</si>
  <si>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</si>
  <si>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</si>
  <si>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</si>
  <si>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</si>
  <si>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</si>
  <si>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</si>
  <si>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</si>
  <si>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</si>
  <si>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</si>
  <si>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</si>
  <si>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</si>
  <si>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</si>
  <si>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</si>
  <si>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</si>
  <si>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</si>
  <si>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</si>
  <si>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</si>
  <si>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</si>
  <si>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</si>
  <si>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</si>
  <si>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</si>
  <si>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</si>
  <si>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</si>
  <si>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</si>
  <si>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</si>
  <si>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</si>
  <si>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</si>
  <si>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</si>
  <si>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</si>
  <si>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</si>
  <si>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</si>
  <si>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</si>
  <si>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</si>
  <si>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</si>
  <si>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</si>
  <si>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</si>
  <si>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</si>
  <si>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</si>
  <si>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</si>
  <si>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</si>
  <si>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</si>
  <si>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</si>
  <si>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</si>
  <si>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</si>
  <si>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</si>
  <si>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</si>
  <si>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</si>
  <si>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</si>
  <si>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</si>
  <si>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</si>
  <si>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</si>
  <si>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</si>
  <si>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</si>
  <si>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</si>
  <si>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</si>
  <si>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</si>
  <si>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</si>
  <si>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</si>
  <si>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</si>
  <si>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</si>
  <si>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</si>
  <si>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</si>
  <si>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</si>
  <si>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</si>
  <si>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</si>
  <si>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</si>
  <si>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</si>
  <si>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</si>
  <si>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</si>
  <si>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</si>
  <si>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</si>
  <si>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</si>
  <si>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</si>
  <si>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</si>
  <si>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</si>
  <si>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</si>
  <si>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</si>
  <si>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</si>
  <si>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</si>
  <si>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</si>
  <si>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</si>
  <si>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</si>
  <si>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</si>
  <si>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</si>
  <si>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</si>
  <si>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</si>
  <si>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</si>
  <si>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</si>
  <si>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</si>
  <si>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</si>
  <si>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</si>
  <si>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</si>
  <si>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</si>
  <si>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</si>
  <si>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</si>
  <si>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</si>
  <si>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</si>
  <si>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</si>
  <si>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</si>
  <si>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</si>
  <si>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</si>
  <si>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</si>
  <si>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</si>
  <si>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</si>
  <si>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</si>
  <si>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</si>
  <si>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</si>
  <si>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</si>
  <si>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</si>
  <si>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</si>
  <si>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</si>
  <si>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</si>
  <si>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</si>
  <si>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</si>
  <si>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</si>
  <si>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</si>
  <si>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</si>
  <si>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</si>
  <si>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</si>
  <si>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</si>
  <si>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</si>
  <si>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</si>
  <si>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</si>
  <si>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</si>
  <si>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</si>
  <si>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</si>
  <si>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</si>
  <si>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</si>
  <si>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</si>
  <si>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</si>
  <si>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</si>
  <si>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</si>
  <si>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</si>
  <si>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</si>
  <si>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</si>
  <si>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</si>
  <si>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</si>
  <si>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</si>
  <si>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</si>
  <si>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</si>
  <si>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</si>
  <si>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</si>
  <si>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</si>
  <si>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</si>
  <si>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</si>
  <si>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</si>
  <si>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</si>
  <si>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</si>
  <si>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</si>
  <si>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</si>
  <si>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</si>
  <si>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</si>
  <si>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</si>
  <si>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</si>
  <si>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</si>
  <si>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</si>
  <si>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</si>
  <si>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</si>
  <si>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</si>
  <si>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</si>
  <si>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</si>
  <si>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</si>
  <si>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</si>
  <si>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</si>
  <si>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</si>
  <si>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</si>
  <si>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</si>
  <si>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</si>
  <si>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</si>
  <si>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</si>
  <si>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</si>
  <si>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</si>
  <si>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</si>
  <si>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</si>
  <si>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</si>
  <si>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</si>
  <si>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</si>
  <si>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</si>
  <si>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</si>
  <si>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</si>
  <si>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</si>
  <si>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</si>
  <si>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</si>
  <si>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</si>
  <si>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</si>
  <si>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</si>
  <si>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</si>
  <si>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</si>
  <si>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</si>
  <si>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</si>
  <si>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</si>
  <si>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</si>
  <si>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</si>
  <si>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</si>
  <si>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</si>
  <si>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</si>
  <si>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</si>
  <si>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</si>
  <si>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</si>
  <si>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</si>
  <si>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</si>
  <si>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</si>
  <si>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</si>
  <si>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</si>
  <si>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</si>
  <si>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</si>
  <si>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</si>
  <si>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</si>
  <si>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</si>
  <si>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</si>
  <si>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</si>
  <si>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</si>
  <si>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</si>
  <si>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</si>
  <si>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</si>
  <si>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</si>
  <si>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</si>
  <si>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</si>
  <si>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</si>
  <si>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</si>
  <si>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</si>
  <si>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</si>
  <si>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</si>
  <si>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</si>
  <si>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</si>
  <si>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</si>
  <si>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</si>
  <si>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</si>
  <si>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</si>
  <si>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</si>
  <si>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</si>
  <si>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</si>
  <si>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</si>
  <si>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</si>
  <si>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</si>
  <si>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</si>
  <si>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</si>
  <si>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</si>
  <si>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</si>
  <si>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</si>
  <si>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</si>
  <si>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</si>
  <si>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</si>
  <si>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</si>
  <si>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</si>
  <si>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</si>
  <si>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</si>
  <si>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</si>
  <si>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</si>
  <si>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</si>
  <si>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</si>
  <si>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</si>
  <si>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</si>
  <si>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</si>
  <si>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</si>
  <si>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</si>
  <si>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</si>
  <si>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</si>
  <si>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</si>
  <si>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</si>
  <si>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</si>
  <si>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</si>
  <si>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</si>
  <si>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</si>
  <si>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</si>
  <si>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</si>
  <si>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</si>
  <si>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</si>
  <si>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</si>
  <si>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</si>
  <si>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</si>
  <si>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</si>
  <si>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</si>
  <si>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</si>
  <si>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</si>
  <si>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</si>
  <si>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</si>
  <si>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</si>
  <si>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</si>
  <si>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</si>
  <si>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</si>
  <si>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</si>
  <si>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</si>
  <si>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</si>
  <si>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</si>
  <si>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</si>
  <si>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</si>
  <si>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</si>
  <si>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</si>
  <si>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</si>
  <si>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</si>
  <si>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</si>
  <si>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</si>
  <si>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</si>
  <si>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</si>
  <si>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</si>
  <si>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</si>
  <si>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</si>
  <si>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</si>
  <si>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</si>
  <si>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</si>
  <si>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</si>
  <si>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</si>
  <si>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</si>
  <si>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</si>
  <si>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</si>
  <si>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</si>
  <si>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</si>
  <si>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</si>
  <si>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</si>
  <si>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</si>
  <si>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</si>
  <si>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</si>
  <si>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</si>
  <si>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</si>
  <si>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</si>
  <si>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</si>
  <si>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</si>
  <si>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</si>
  <si>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</si>
  <si>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</si>
  <si>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</si>
  <si>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</si>
  <si>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</si>
  <si>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</si>
  <si>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</si>
  <si>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</si>
  <si>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</si>
  <si>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</si>
  <si>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</si>
  <si>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</si>
  <si>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</si>
  <si>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</si>
  <si>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</si>
  <si>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</si>
  <si>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</si>
  <si>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</si>
  <si>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</si>
  <si>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</si>
  <si>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</si>
  <si>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</si>
  <si>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</si>
  <si>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</si>
  <si>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</si>
  <si>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</si>
  <si>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</si>
  <si>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</si>
  <si>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</si>
  <si>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</si>
  <si>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</si>
  <si>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</si>
  <si>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</si>
  <si>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</si>
  <si>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</si>
  <si>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</si>
  <si>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</si>
  <si>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</si>
  <si>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</si>
  <si>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</si>
  <si>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</si>
  <si>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</si>
  <si>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</si>
  <si>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</si>
  <si>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</si>
  <si>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</si>
  <si>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</si>
  <si>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</si>
  <si>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</si>
  <si>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</si>
  <si>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</si>
  <si>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</si>
  <si>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</si>
  <si>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</si>
  <si>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</si>
  <si>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</si>
  <si>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</si>
  <si>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</si>
  <si>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</si>
  <si>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</si>
  <si>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</si>
  <si>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</si>
  <si>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</si>
  <si>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</si>
  <si>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</si>
  <si>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</si>
  <si>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</si>
  <si>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</si>
  <si>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</si>
  <si>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</si>
  <si>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</si>
  <si>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</si>
  <si>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</si>
  <si>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</si>
  <si>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</si>
  <si>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</si>
  <si>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</si>
  <si>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</si>
  <si>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</si>
  <si>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</si>
  <si>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</si>
  <si>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</si>
  <si>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</si>
  <si>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</si>
  <si>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</si>
  <si>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</si>
  <si>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</si>
  <si>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</si>
  <si>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</si>
  <si>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</si>
  <si>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</si>
  <si>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</si>
  <si>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</si>
  <si>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</si>
  <si>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</si>
  <si>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</si>
  <si>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</si>
  <si>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</si>
  <si>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</si>
  <si>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</si>
  <si>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</si>
  <si>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</si>
  <si>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</si>
  <si>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</si>
  <si>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</si>
  <si>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</si>
  <si>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</si>
  <si>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</si>
  <si>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</si>
  <si>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</si>
  <si>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</si>
  <si>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</si>
  <si>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</si>
  <si>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</si>
  <si>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</si>
  <si>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</si>
  <si>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</si>
  <si>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</si>
  <si>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</si>
  <si>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</si>
  <si>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</si>
  <si>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</si>
  <si>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</si>
  <si>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</si>
  <si>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</si>
  <si>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</si>
  <si>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</si>
  <si>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</si>
  <si>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</si>
  <si>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</si>
  <si>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</si>
  <si>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</si>
  <si>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</si>
  <si>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</si>
  <si>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</si>
  <si>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</si>
  <si>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</si>
  <si>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</si>
  <si>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</si>
  <si>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</si>
  <si>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</si>
  <si>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</si>
  <si>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</si>
  <si>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</si>
  <si>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</si>
  <si>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</si>
  <si>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</si>
  <si>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</si>
  <si>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</si>
  <si>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</si>
  <si>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</si>
  <si>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</si>
  <si>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</si>
  <si>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</si>
  <si>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</si>
  <si>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</si>
  <si>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</si>
  <si>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</si>
  <si>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</si>
  <si>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</si>
  <si>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</si>
  <si>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</si>
  <si>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</si>
  <si>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</si>
  <si>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</si>
  <si>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</si>
  <si>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</si>
  <si>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</si>
  <si>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</si>
  <si>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</si>
  <si>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</si>
  <si>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</si>
  <si>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</si>
  <si>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</si>
  <si>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</si>
  <si>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</si>
  <si>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</si>
  <si>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</si>
  <si>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</si>
  <si>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</si>
  <si>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</si>
  <si>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</si>
  <si>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</si>
  <si>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</si>
  <si>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</si>
  <si>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</si>
  <si>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</si>
  <si>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</si>
  <si>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</si>
  <si>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</si>
  <si>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</si>
  <si>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</si>
  <si>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</si>
  <si>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</si>
  <si>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</si>
  <si>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</si>
  <si>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</si>
  <si>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</si>
  <si>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</si>
  <si>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</si>
  <si>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</si>
  <si>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</si>
  <si>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</si>
  <si>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</si>
  <si>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</si>
  <si>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</si>
  <si>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</si>
  <si>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</si>
  <si>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</si>
  <si>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</si>
  <si>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</si>
  <si>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</si>
  <si>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</si>
  <si>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</si>
  <si>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</si>
  <si>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</si>
  <si>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</si>
  <si>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</si>
  <si>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</si>
  <si>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</si>
  <si>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</si>
  <si>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</si>
  <si>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</si>
  <si>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</si>
  <si>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</si>
  <si>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</si>
  <si>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</si>
  <si>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</si>
  <si>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</si>
  <si>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</si>
  <si>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</si>
  <si>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</si>
  <si>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</si>
  <si>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</si>
  <si>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</si>
  <si>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</si>
  <si>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</si>
  <si>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</si>
  <si>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</si>
  <si>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</si>
  <si>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</si>
  <si>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</si>
  <si>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</si>
  <si>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</si>
  <si>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</si>
  <si>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</si>
  <si>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</si>
  <si>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</si>
  <si>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</si>
  <si>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</si>
  <si>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</si>
  <si>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</si>
  <si>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</si>
  <si>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</si>
  <si>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</si>
  <si>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</si>
  <si>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</si>
  <si>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</si>
  <si>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</si>
  <si>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</si>
  <si>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</si>
  <si>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</si>
  <si>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</si>
  <si>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</si>
  <si>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</si>
  <si>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</si>
  <si>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</si>
  <si>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</si>
  <si>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</si>
  <si>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</si>
  <si>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</si>
  <si>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</si>
  <si>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</si>
  <si>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</si>
  <si>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</si>
  <si>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</si>
  <si>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</si>
  <si>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</si>
  <si>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</si>
  <si>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</si>
  <si>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</si>
  <si>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</si>
  <si>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</si>
  <si>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</si>
  <si>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</si>
  <si>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</si>
  <si>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</si>
  <si>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</si>
  <si>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</si>
  <si>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</si>
  <si>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</si>
  <si>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</si>
  <si>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</si>
  <si>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</si>
  <si>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</si>
  <si>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</si>
  <si>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</si>
  <si>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</si>
  <si>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</si>
  <si>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</si>
  <si>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</si>
  <si>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</si>
  <si>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</si>
  <si>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</si>
  <si>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</si>
  <si>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</si>
  <si>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</si>
  <si>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</si>
  <si>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</si>
  <si>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</si>
  <si>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</si>
  <si>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</si>
  <si>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</si>
  <si>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</si>
  <si>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</si>
  <si>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</si>
  <si>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</si>
  <si>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</si>
  <si>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</si>
  <si>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</si>
  <si>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</si>
  <si>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</si>
  <si>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</si>
  <si>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</si>
  <si>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</si>
  <si>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</si>
  <si>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</si>
  <si>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</si>
  <si>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</si>
  <si>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</si>
  <si>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</si>
  <si>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</si>
  <si>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</si>
  <si>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</si>
  <si>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</si>
  <si>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</si>
  <si>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</si>
  <si>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</si>
  <si>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</si>
  <si>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</si>
  <si>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</si>
  <si>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</si>
  <si>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</si>
  <si>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</si>
  <si>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</si>
  <si>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</si>
  <si>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</si>
  <si>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</si>
  <si>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</si>
  <si>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</si>
  <si>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</si>
  <si>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</si>
  <si>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</si>
  <si>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</si>
  <si>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</si>
  <si>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</si>
  <si>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</si>
  <si>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</si>
  <si>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</si>
  <si>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</si>
  <si>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</si>
  <si>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</si>
  <si>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</si>
  <si>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</si>
  <si>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</si>
  <si>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</si>
  <si>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</si>
  <si>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</si>
  <si>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</si>
  <si>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</si>
  <si>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</si>
  <si>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</si>
  <si>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</si>
  <si>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</si>
  <si>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</si>
  <si>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</si>
  <si>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</si>
  <si>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</si>
  <si>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</si>
  <si>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</si>
  <si>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</si>
  <si>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</si>
  <si>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</si>
  <si>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</si>
  <si>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</si>
  <si>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</si>
  <si>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</si>
  <si>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</si>
  <si>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</si>
  <si>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</si>
  <si>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</si>
  <si>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</si>
  <si>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</si>
  <si>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</si>
  <si>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</si>
  <si>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</si>
  <si>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</si>
  <si>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</si>
  <si>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</si>
  <si>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</si>
  <si>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</si>
  <si>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</si>
  <si>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</si>
  <si>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</si>
  <si>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</si>
  <si>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</si>
  <si>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</si>
  <si>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</si>
  <si>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</si>
  <si>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</si>
  <si>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</si>
  <si>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</si>
  <si>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</si>
  <si>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</si>
  <si>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</si>
  <si>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</si>
  <si>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</si>
  <si>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</si>
  <si>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</si>
  <si>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</si>
  <si>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</si>
  <si>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</si>
  <si>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</si>
  <si>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</si>
  <si>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</si>
  <si>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</si>
  <si>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</si>
  <si>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</si>
  <si>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</si>
  <si>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</si>
  <si>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</si>
  <si>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</si>
  <si>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</si>
  <si>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</si>
  <si>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</si>
  <si>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</si>
  <si>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</si>
  <si>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</si>
  <si>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</si>
  <si>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</si>
  <si>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</si>
  <si>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</si>
  <si>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</si>
  <si>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</si>
  <si>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</si>
  <si>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</si>
  <si>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</si>
  <si>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</si>
  <si>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</si>
  <si>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</si>
  <si>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</si>
  <si>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</si>
  <si>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</si>
  <si>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</si>
  <si>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</si>
  <si>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</si>
  <si>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</si>
  <si>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</si>
  <si>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</si>
  <si>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</si>
  <si>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</si>
  <si>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</si>
  <si>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</si>
  <si>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</si>
  <si>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</si>
  <si>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</si>
  <si>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</si>
  <si>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</si>
  <si>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</si>
  <si>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</si>
  <si>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</si>
  <si>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</si>
  <si>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</si>
  <si>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</si>
  <si>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</si>
  <si>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</si>
  <si>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</si>
  <si>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</si>
  <si>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</si>
  <si>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</si>
  <si>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</si>
  <si>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</si>
  <si>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</si>
  <si>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</si>
  <si>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</si>
  <si>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</si>
  <si>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</si>
  <si>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</si>
  <si>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</si>
  <si>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</si>
  <si>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</si>
  <si>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</si>
  <si>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</si>
  <si>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</si>
  <si>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</si>
  <si>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</si>
  <si>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</si>
  <si>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</si>
  <si>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</si>
  <si>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</si>
  <si>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</si>
  <si>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</si>
  <si>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</si>
  <si>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</si>
  <si>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</si>
  <si>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</si>
  <si>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</si>
  <si>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</si>
  <si>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</si>
  <si>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</si>
  <si>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</si>
  <si>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</si>
  <si>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</si>
  <si>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</si>
  <si>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</si>
  <si>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</si>
  <si>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</si>
  <si>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</si>
  <si>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</si>
  <si>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</si>
  <si>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</si>
  <si>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</si>
  <si>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</si>
  <si>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</si>
  <si>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</si>
  <si>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</si>
  <si>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</si>
  <si>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</si>
  <si>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</si>
  <si>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</si>
  <si>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</si>
  <si>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</si>
  <si>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</si>
  <si>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</si>
  <si>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</si>
  <si>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</si>
  <si>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</si>
  <si>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</si>
  <si>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</si>
  <si>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</si>
  <si>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</si>
  <si>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</si>
  <si>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</si>
  <si>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</si>
  <si>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</si>
  <si>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</si>
  <si>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</si>
  <si>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</si>
  <si>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</si>
  <si>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</si>
  <si>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</si>
  <si>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</si>
  <si>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</si>
  <si>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</si>
  <si>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</si>
  <si>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</si>
  <si>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</si>
  <si>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</si>
  <si>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</si>
  <si>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</si>
  <si>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</si>
  <si>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</si>
  <si>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</si>
  <si>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</si>
  <si>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</si>
  <si>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</si>
  <si>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</si>
  <si>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</si>
  <si>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</si>
  <si>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</si>
  <si>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</si>
  <si>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</si>
  <si>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</si>
  <si>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</si>
  <si>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</si>
  <si>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</si>
  <si>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</si>
  <si>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</si>
  <si>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</si>
  <si>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</si>
  <si>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</si>
  <si>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</si>
  <si>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</si>
  <si>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</si>
  <si>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</si>
  <si>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</si>
  <si>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</si>
  <si>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</si>
  <si>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</si>
  <si>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</si>
  <si>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</si>
  <si>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</si>
  <si>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</si>
  <si>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</si>
  <si>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</si>
  <si>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</si>
  <si>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</si>
  <si>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</si>
  <si>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</si>
  <si>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</si>
  <si>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</si>
  <si>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</si>
  <si>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</si>
  <si>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</si>
  <si>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</si>
  <si>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</si>
  <si>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</si>
  <si>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</si>
  <si>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</si>
  <si>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</si>
  <si>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</si>
  <si>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</si>
  <si>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</si>
  <si>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</si>
  <si>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</si>
  <si>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</si>
  <si>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</si>
  <si>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</si>
  <si>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</si>
  <si>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</si>
  <si>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</si>
  <si>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</si>
  <si>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</si>
  <si>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</si>
  <si>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</si>
  <si>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</si>
  <si>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</si>
  <si>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</si>
  <si>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</si>
  <si>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</si>
  <si>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</si>
  <si>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</si>
  <si>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</si>
  <si>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</si>
  <si>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</si>
  <si>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</si>
  <si>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</si>
  <si>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</si>
  <si>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</si>
  <si>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</si>
  <si>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</si>
  <si>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</si>
  <si>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</si>
  <si>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</si>
  <si>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</si>
  <si>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</si>
  <si>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</si>
  <si>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</si>
  <si>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</si>
  <si>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</si>
  <si>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</si>
  <si>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</si>
  <si>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</si>
  <si>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</si>
  <si>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</si>
  <si>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</si>
  <si>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</si>
  <si>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</si>
  <si>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</si>
  <si>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</si>
  <si>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</si>
  <si>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</si>
  <si>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</si>
  <si>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</si>
  <si>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</si>
  <si>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</si>
  <si>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</si>
  <si>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</si>
  <si>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</si>
  <si>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</si>
  <si>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</si>
  <si>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</si>
  <si>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</si>
  <si>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</si>
  <si>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</si>
  <si>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</si>
  <si>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</si>
  <si>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</si>
  <si>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</si>
  <si>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</si>
  <si>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</si>
  <si>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</si>
  <si>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</si>
  <si>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</si>
  <si>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</si>
  <si>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</si>
  <si>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</si>
  <si>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</si>
  <si>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</si>
  <si>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</si>
  <si>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</si>
  <si>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</si>
  <si>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</si>
  <si>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</si>
  <si>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</si>
  <si>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</si>
  <si>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</si>
  <si>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</si>
  <si>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</si>
  <si>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</si>
  <si>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</si>
  <si>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</si>
  <si>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</si>
  <si>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</si>
  <si>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</si>
  <si>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</si>
  <si>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</si>
  <si>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</si>
  <si>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</si>
  <si>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</si>
  <si>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</si>
  <si>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</si>
  <si>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</si>
  <si>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</si>
  <si>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</si>
  <si>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</si>
  <si>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</si>
  <si>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</si>
  <si>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</si>
  <si>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</si>
  <si>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</si>
  <si>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</si>
  <si>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</si>
  <si>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</si>
  <si>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</si>
  <si>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</si>
  <si>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</si>
  <si>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</si>
  <si>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</si>
  <si>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</si>
  <si>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</si>
  <si>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</si>
  <si>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</si>
  <si>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</si>
  <si>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</si>
  <si>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</si>
  <si>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</si>
  <si>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</si>
  <si>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</si>
  <si>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</si>
  <si>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</si>
  <si>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</si>
  <si>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</si>
  <si>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</si>
  <si>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</si>
  <si>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</si>
  <si>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</si>
  <si>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</si>
  <si>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</si>
  <si>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</si>
  <si>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</si>
  <si>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</si>
  <si>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</si>
  <si>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</si>
  <si>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</si>
  <si>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</si>
  <si>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</si>
  <si>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</si>
  <si>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</si>
  <si>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</si>
  <si>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</si>
  <si>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</si>
  <si>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</si>
  <si>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</si>
  <si>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</si>
  <si>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</si>
  <si>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</si>
  <si>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</si>
  <si>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</si>
  <si>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</si>
  <si>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</si>
  <si>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</si>
  <si>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</si>
  <si>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</si>
  <si>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</si>
  <si>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</si>
  <si>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</si>
  <si>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</si>
  <si>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</si>
  <si>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</si>
  <si>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</si>
  <si>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</si>
  <si>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</si>
  <si>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</si>
  <si>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</si>
  <si>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</si>
  <si>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</si>
  <si>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</si>
  <si>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</si>
  <si>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</si>
  <si>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</si>
  <si>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</si>
  <si>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</si>
  <si>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</si>
  <si>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</si>
  <si>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</si>
  <si>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</si>
  <si>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</si>
  <si>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</si>
  <si>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</si>
  <si>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</si>
  <si>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</si>
  <si>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</si>
  <si>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</si>
  <si>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</si>
  <si>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</si>
  <si>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</si>
  <si>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</si>
  <si>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</si>
  <si>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</si>
  <si>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</si>
  <si>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</si>
  <si>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</si>
  <si>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</si>
  <si>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</si>
  <si>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</si>
  <si>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</si>
  <si>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</si>
  <si>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</si>
  <si>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</si>
  <si>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</si>
  <si>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</si>
  <si>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</si>
  <si>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</si>
  <si>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</si>
  <si>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</si>
  <si>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</si>
  <si>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</si>
  <si>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</si>
  <si>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</si>
  <si>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</si>
  <si>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</si>
  <si>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</si>
  <si>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</si>
  <si>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</si>
  <si>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</si>
  <si>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</si>
  <si>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</si>
  <si>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</si>
  <si>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</si>
  <si>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</si>
  <si>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</si>
  <si>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</si>
  <si>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</si>
  <si>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</si>
  <si>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</si>
  <si>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</si>
  <si>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</si>
  <si>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</si>
  <si>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</si>
  <si>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</si>
  <si>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</si>
  <si>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</si>
  <si>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</si>
  <si>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</si>
  <si>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</si>
  <si>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</si>
  <si>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</si>
  <si>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</si>
  <si>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</si>
  <si>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</si>
  <si>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</si>
  <si>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</si>
  <si>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</si>
  <si>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</si>
  <si>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</si>
  <si>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</si>
  <si>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</si>
  <si>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</si>
  <si>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</si>
  <si>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</si>
  <si>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</si>
  <si>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</si>
  <si>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</si>
  <si>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</si>
  <si>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</si>
  <si>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</si>
  <si>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</si>
  <si>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</si>
  <si>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</si>
  <si>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</si>
  <si>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</si>
  <si>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</si>
  <si>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</si>
  <si>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</si>
  <si>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</si>
  <si>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</si>
  <si>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</si>
  <si>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</si>
  <si>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</si>
  <si>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</si>
  <si>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</si>
  <si>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</si>
  <si>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</si>
  <si>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</si>
  <si>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</si>
  <si>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</si>
  <si>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</si>
  <si>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</si>
  <si>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</si>
  <si>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</si>
  <si>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</si>
  <si>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</si>
  <si>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</si>
  <si>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</si>
  <si>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</si>
  <si>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</si>
  <si>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</si>
  <si>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</si>
  <si>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</si>
  <si>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</si>
  <si>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</si>
  <si>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</si>
  <si>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</si>
  <si>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</si>
  <si>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</si>
  <si>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</si>
  <si>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</si>
  <si>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</si>
  <si>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</si>
  <si>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</si>
  <si>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</si>
  <si>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</si>
  <si>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</si>
  <si>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</si>
  <si>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</si>
  <si>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</si>
  <si>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</si>
  <si>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</si>
  <si>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</si>
  <si>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</si>
  <si>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</si>
  <si>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</si>
  <si>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</si>
  <si>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</si>
  <si>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</si>
  <si>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</si>
  <si>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</si>
  <si>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</si>
  <si>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</si>
  <si>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</si>
  <si>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</si>
  <si>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</si>
  <si>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</si>
  <si>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</si>
  <si>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</si>
  <si>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</si>
  <si>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</si>
  <si>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</si>
  <si>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</si>
  <si>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</si>
  <si>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</si>
  <si>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</si>
  <si>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</si>
  <si>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</si>
  <si>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</si>
  <si>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</si>
  <si>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</si>
  <si>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</si>
  <si>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</si>
  <si>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</si>
  <si>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</si>
  <si>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</si>
  <si>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</si>
  <si>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</si>
  <si>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</si>
  <si>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</si>
  <si>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</si>
  <si>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</si>
  <si>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</si>
  <si>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</si>
  <si>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</si>
  <si>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</si>
  <si>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</si>
  <si>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</si>
  <si>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</si>
  <si>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</si>
  <si>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</si>
  <si>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</si>
  <si>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</si>
  <si>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</si>
  <si>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</si>
  <si>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</si>
  <si>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</si>
  <si>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</si>
  <si>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</si>
  <si>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</si>
  <si>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</si>
  <si>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</si>
  <si>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</si>
  <si>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</si>
  <si>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</si>
  <si>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</si>
  <si>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</si>
  <si>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</si>
  <si>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</si>
  <si>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</si>
  <si>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</si>
  <si>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</si>
  <si>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</si>
  <si>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</si>
  <si>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</si>
  <si>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</si>
  <si>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</si>
  <si>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</si>
  <si>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</si>
  <si>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</si>
  <si>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</si>
  <si>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</si>
  <si>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</si>
  <si>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</si>
  <si>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</si>
  <si>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</si>
  <si>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</si>
  <si>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</si>
  <si>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</si>
  <si>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</si>
  <si>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</si>
  <si>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</si>
  <si>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</si>
  <si>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</si>
  <si>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</si>
  <si>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</si>
  <si>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</si>
  <si>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</si>
  <si>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</si>
  <si>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</si>
  <si>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</si>
  <si>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</si>
  <si>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</si>
  <si>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</si>
  <si>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</si>
  <si>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</si>
  <si>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</si>
  <si>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</si>
  <si>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</si>
  <si>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</si>
  <si>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</si>
  <si>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</si>
  <si>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</si>
  <si>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</si>
  <si>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</si>
  <si>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</si>
  <si>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</si>
  <si>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</si>
  <si>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</si>
  <si>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</si>
  <si>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</si>
  <si>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</si>
  <si>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</si>
  <si>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</si>
  <si>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</si>
  <si>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</si>
  <si>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</si>
  <si>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</si>
  <si>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</si>
  <si>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</si>
  <si>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</si>
  <si>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</si>
  <si>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</si>
  <si>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</si>
  <si>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</si>
  <si>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</si>
  <si>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</si>
  <si>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</si>
  <si>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</si>
  <si>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</si>
  <si>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</si>
  <si>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</si>
  <si>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</si>
  <si>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</si>
  <si>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</si>
  <si>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</si>
  <si>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</si>
  <si>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</si>
  <si>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</si>
  <si>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</si>
  <si>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</si>
  <si>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</si>
  <si>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</si>
  <si>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</si>
  <si>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</si>
  <si>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</si>
  <si>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</si>
  <si>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</si>
  <si>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</si>
  <si>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</si>
  <si>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</si>
  <si>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</si>
  <si>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</si>
  <si>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</si>
  <si>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</si>
  <si>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</si>
  <si>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</si>
  <si>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</si>
  <si>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</si>
  <si>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</si>
  <si>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</si>
  <si>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</si>
  <si>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</si>
  <si>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</si>
  <si>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</si>
  <si>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</si>
  <si>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</si>
  <si>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</si>
  <si>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</si>
  <si>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</si>
  <si>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</si>
  <si>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</si>
  <si>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</si>
  <si>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</si>
  <si>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</si>
  <si>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</si>
  <si>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</si>
  <si>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</si>
  <si>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</si>
  <si>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</si>
  <si>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</si>
  <si>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</si>
  <si>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</si>
  <si>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</si>
  <si>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</si>
  <si>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</si>
  <si>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</si>
  <si>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</si>
  <si>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</si>
  <si>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</si>
  <si>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</si>
  <si>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</si>
  <si>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</si>
  <si>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</si>
  <si>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</si>
  <si>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</si>
  <si>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</si>
  <si>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</si>
  <si>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</si>
  <si>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</si>
  <si>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</si>
  <si>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</si>
  <si>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</si>
  <si>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</si>
  <si>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</si>
  <si>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</si>
  <si>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</si>
  <si>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</si>
  <si>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</si>
  <si>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</si>
  <si>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</si>
  <si>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</si>
  <si>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</si>
  <si>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</si>
  <si>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</si>
  <si>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</si>
  <si>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</si>
  <si>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</si>
  <si>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</si>
  <si>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</si>
  <si>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</si>
  <si>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</si>
  <si>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</si>
  <si>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</si>
  <si>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</si>
  <si>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</si>
  <si>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</si>
  <si>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</si>
  <si>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</si>
  <si>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</si>
  <si>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</si>
  <si>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</si>
  <si>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</si>
  <si>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</si>
  <si>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</si>
  <si>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</si>
  <si>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</si>
  <si>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</si>
  <si>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</si>
  <si>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</si>
  <si>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</si>
  <si>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</si>
  <si>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</si>
  <si>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</si>
  <si>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</si>
  <si>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</si>
  <si>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</si>
  <si>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</si>
  <si>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</si>
  <si>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</si>
  <si>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</si>
  <si>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</si>
  <si>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</si>
  <si>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</si>
  <si>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</si>
  <si>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</si>
  <si>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</si>
  <si>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</si>
  <si>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</si>
  <si>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</si>
  <si>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</si>
  <si>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</si>
  <si>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</si>
  <si>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</si>
  <si>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</si>
  <si>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</si>
  <si>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</si>
  <si>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</si>
  <si>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</si>
  <si>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</si>
  <si>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</si>
  <si>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</si>
  <si>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</si>
  <si>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</si>
  <si>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</si>
  <si>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</si>
  <si>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</si>
  <si>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</si>
  <si>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</si>
  <si>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</si>
  <si>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</si>
  <si>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</si>
  <si>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</si>
  <si>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</si>
  <si>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</si>
  <si>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</si>
  <si>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</si>
  <si>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</si>
  <si>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</si>
  <si>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</si>
  <si>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</si>
  <si>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</si>
  <si>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</si>
  <si>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</si>
  <si>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</si>
  <si>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</si>
  <si>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</si>
  <si>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</si>
  <si>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</si>
  <si>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</si>
  <si>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</si>
  <si>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</si>
  <si>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</si>
  <si>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</si>
  <si>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</si>
  <si>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</si>
  <si>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</si>
  <si>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</si>
  <si>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</si>
  <si>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</si>
  <si>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</si>
  <si>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</si>
  <si>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</si>
  <si>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</si>
  <si>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</si>
  <si>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</si>
  <si>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</si>
  <si>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</si>
  <si>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</si>
  <si>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</si>
  <si>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</si>
  <si>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</si>
  <si>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</si>
  <si>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</si>
  <si>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</si>
  <si>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</si>
  <si>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</si>
  <si>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</si>
  <si>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</si>
  <si>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</si>
  <si>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</si>
  <si>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</si>
  <si>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</si>
  <si>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</si>
  <si>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</si>
  <si>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</si>
  <si>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</si>
  <si>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</si>
  <si>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</si>
  <si>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</si>
  <si>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</si>
  <si>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</si>
  <si>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</si>
  <si>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</si>
  <si>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</si>
  <si>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</si>
  <si>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</si>
  <si>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</si>
  <si>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</si>
  <si>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</si>
  <si>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</si>
  <si>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</si>
  <si>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</si>
  <si>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</si>
  <si>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</si>
  <si>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</si>
  <si>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</si>
  <si>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</si>
  <si>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</si>
  <si>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</si>
  <si>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</si>
  <si>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</si>
  <si>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</si>
  <si>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</si>
  <si>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</si>
  <si>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</si>
  <si>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</si>
  <si>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</si>
  <si>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</si>
  <si>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</si>
  <si>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</si>
  <si>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</si>
  <si>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</si>
  <si>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</si>
  <si>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</si>
  <si>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</si>
  <si>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</si>
  <si>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</si>
  <si>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</si>
  <si>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</si>
  <si>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</si>
  <si>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</si>
  <si>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</si>
  <si>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</si>
  <si>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</si>
  <si>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</si>
  <si>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</si>
  <si>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</si>
  <si>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</si>
  <si>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</si>
  <si>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</si>
  <si>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</si>
  <si>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</si>
  <si>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</si>
  <si>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</si>
  <si>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</si>
  <si>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</si>
  <si>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</si>
  <si>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</si>
  <si>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</si>
  <si>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</si>
  <si>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</si>
  <si>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</si>
  <si>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</si>
  <si>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</si>
  <si>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</si>
  <si>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</si>
  <si>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</si>
  <si>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</si>
  <si>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</si>
  <si>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</si>
  <si>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</si>
  <si>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</si>
  <si>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</si>
  <si>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</si>
  <si>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</si>
  <si>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</si>
  <si>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</si>
  <si>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</si>
  <si>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</si>
  <si>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</si>
  <si>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</si>
  <si>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</si>
  <si>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</si>
  <si>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</si>
  <si>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</si>
  <si>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</si>
  <si>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</si>
  <si>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</si>
  <si>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</si>
  <si>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</si>
  <si>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</si>
  <si>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</si>
  <si>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</si>
  <si>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</si>
  <si>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</si>
  <si>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</si>
  <si>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</si>
  <si>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</si>
  <si>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</si>
  <si>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</si>
  <si>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</si>
  <si>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</si>
  <si>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</si>
  <si>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</si>
  <si>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</si>
  <si>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</si>
  <si>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</si>
  <si>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</si>
  <si>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</si>
  <si>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</si>
  <si>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</si>
  <si>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</si>
  <si>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</si>
  <si>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</si>
  <si>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</si>
  <si>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</si>
  <si>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</si>
  <si>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</si>
  <si>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</si>
  <si>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</si>
  <si>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</si>
  <si>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</si>
  <si>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</si>
  <si>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</si>
  <si>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</si>
  <si>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</si>
  <si>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</si>
  <si>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</si>
  <si>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</si>
  <si>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</si>
  <si>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</si>
  <si>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</si>
  <si>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</si>
  <si>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</si>
  <si>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</si>
  <si>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</si>
  <si>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</si>
  <si>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</si>
  <si>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</si>
  <si>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</si>
  <si>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</si>
  <si>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</si>
  <si>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</si>
  <si>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</si>
  <si>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</si>
  <si>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</si>
  <si>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</si>
  <si>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</si>
  <si>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</si>
  <si>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</si>
  <si>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</si>
  <si>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</si>
  <si>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</si>
  <si>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</si>
  <si>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</si>
  <si>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</si>
  <si>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</si>
  <si>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</si>
  <si>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</si>
  <si>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</si>
  <si>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</si>
  <si>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</si>
  <si>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</si>
  <si>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</si>
  <si>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</si>
  <si>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</si>
  <si>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</si>
  <si>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</si>
  <si>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</si>
  <si>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</si>
  <si>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</si>
  <si>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</si>
  <si>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</si>
  <si>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</si>
  <si>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</si>
  <si>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</si>
  <si>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</si>
  <si>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</si>
  <si>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</si>
  <si>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</si>
  <si>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</si>
  <si>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</si>
  <si>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</si>
  <si>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</si>
  <si>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</si>
  <si>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</si>
  <si>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</si>
  <si>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</si>
  <si>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</si>
  <si>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</si>
  <si>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</si>
  <si>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</si>
  <si>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</si>
  <si>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</si>
  <si>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</si>
  <si>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</si>
  <si>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</si>
  <si>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</si>
  <si>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</si>
  <si>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</si>
  <si>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</si>
  <si>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</si>
  <si>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</si>
  <si>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</si>
  <si>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</si>
  <si>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</si>
  <si>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</si>
  <si>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</si>
  <si>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</si>
  <si>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</si>
  <si>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</si>
  <si>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</si>
  <si>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</si>
  <si>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</si>
  <si>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</si>
  <si>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</si>
  <si>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</si>
  <si>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</si>
  <si>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</si>
  <si>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</si>
  <si>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</si>
  <si>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</si>
  <si>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</si>
  <si>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</si>
  <si>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</si>
  <si>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</si>
  <si>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</si>
  <si>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</si>
  <si>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</si>
  <si>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</si>
  <si>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</si>
  <si>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</si>
  <si>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</si>
  <si>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</si>
  <si>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</si>
  <si>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</si>
  <si>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</si>
  <si>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</si>
  <si>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</si>
  <si>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</si>
  <si>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</si>
  <si>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</si>
  <si>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</si>
  <si>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</si>
  <si>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</si>
  <si>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</si>
  <si>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</si>
  <si>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</si>
  <si>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</si>
  <si>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</si>
  <si>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</si>
  <si>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</si>
  <si>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</si>
  <si>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</si>
  <si>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</si>
  <si>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</si>
  <si>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</si>
  <si>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</si>
  <si>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</si>
  <si>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</si>
  <si>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</si>
  <si>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</si>
  <si>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</si>
  <si>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</si>
  <si>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</si>
  <si>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</si>
  <si>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</si>
  <si>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</si>
  <si>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</si>
  <si>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</si>
  <si>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</si>
  <si>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</si>
  <si>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</si>
  <si>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</si>
  <si>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</si>
  <si>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</si>
  <si>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</si>
  <si>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</si>
  <si>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</si>
  <si>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</si>
  <si>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</si>
  <si>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</si>
  <si>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</si>
  <si>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</si>
  <si>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</si>
  <si>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</si>
  <si>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</si>
  <si>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</si>
  <si>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</si>
  <si>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</si>
  <si>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</si>
  <si>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</si>
  <si>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</si>
  <si>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</si>
  <si>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</si>
  <si>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</si>
  <si>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</si>
  <si>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</si>
  <si>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</si>
  <si>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</si>
  <si>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</si>
  <si>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</si>
  <si>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</si>
  <si>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</si>
  <si>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</si>
  <si>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</si>
  <si>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</si>
  <si>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</si>
  <si>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</si>
  <si>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</si>
  <si>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</si>
  <si>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</si>
  <si>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</si>
  <si>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</si>
  <si>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</si>
  <si>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</si>
  <si>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</si>
  <si>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</si>
  <si>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</si>
  <si>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</si>
  <si>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</si>
  <si>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</si>
  <si>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</si>
  <si>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</si>
  <si>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</si>
  <si>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</si>
  <si>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</si>
  <si>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</si>
  <si>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</si>
  <si>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</si>
  <si>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</si>
  <si>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</si>
  <si>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</si>
  <si>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</si>
  <si>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</si>
  <si>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</si>
  <si>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</si>
  <si>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</si>
  <si>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</si>
  <si>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</si>
  <si>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</si>
  <si>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</si>
  <si>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</si>
  <si>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</si>
  <si>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</si>
  <si>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</si>
  <si>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</si>
  <si>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</si>
  <si>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</si>
  <si>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</si>
  <si>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</si>
  <si>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</si>
  <si>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</si>
  <si>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</si>
  <si>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</si>
  <si>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</si>
  <si>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</si>
  <si>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</si>
  <si>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</si>
  <si>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</si>
  <si>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</si>
  <si>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</si>
  <si>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</si>
  <si>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</si>
  <si>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</si>
  <si>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</si>
  <si>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</si>
  <si>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</si>
  <si>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</si>
  <si>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</si>
  <si>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</si>
  <si>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</si>
  <si>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</si>
  <si>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</si>
  <si>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</si>
  <si>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</si>
  <si>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</si>
  <si>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</si>
  <si>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</si>
  <si>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</si>
  <si>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</si>
  <si>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</si>
  <si>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</si>
  <si>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</si>
  <si>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</si>
  <si>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</si>
  <si>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</si>
  <si>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</si>
  <si>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</si>
  <si>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</si>
  <si>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</si>
  <si>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</si>
  <si>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</si>
  <si>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</si>
  <si>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</si>
  <si>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</si>
  <si>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</si>
  <si>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</si>
  <si>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</si>
  <si>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</si>
  <si>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</si>
  <si>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</si>
  <si>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</si>
  <si>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</si>
  <si>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</si>
  <si>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</si>
  <si>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</si>
  <si>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</si>
  <si>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</si>
  <si>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</si>
  <si>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</si>
  <si>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</si>
  <si>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</si>
  <si>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</si>
  <si>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</si>
  <si>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</si>
  <si>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</si>
  <si>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</si>
  <si>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</si>
  <si>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</si>
  <si>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</si>
  <si>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</si>
  <si>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</si>
  <si>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</si>
  <si>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</si>
  <si>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</si>
  <si>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</si>
  <si>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</si>
  <si>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</si>
  <si>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</si>
  <si>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</si>
  <si>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</si>
  <si>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</si>
  <si>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</si>
  <si>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</si>
  <si>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</si>
  <si>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</si>
  <si>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</si>
  <si>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</si>
  <si>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</si>
  <si>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</si>
  <si>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</si>
  <si>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</si>
  <si>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</si>
  <si>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</si>
  <si>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</si>
  <si>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</si>
  <si>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</si>
  <si>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</si>
  <si>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</si>
  <si>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</si>
  <si>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</si>
  <si>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</si>
  <si>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</si>
  <si>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</si>
  <si>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</si>
  <si>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</si>
  <si>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</si>
  <si>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</si>
  <si>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</si>
  <si>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</si>
  <si>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</si>
  <si>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</si>
  <si>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</si>
  <si>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</si>
  <si>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</si>
  <si>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</si>
  <si>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</si>
  <si>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</si>
  <si>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</si>
  <si>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</si>
  <si>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</si>
  <si>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</si>
  <si>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</si>
  <si>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</si>
  <si>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</si>
  <si>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</si>
  <si>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</si>
  <si>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</si>
  <si>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</si>
  <si>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</si>
  <si>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</si>
  <si>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</si>
  <si>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</si>
  <si>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</si>
  <si>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</si>
  <si>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</si>
  <si>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</si>
  <si>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</si>
  <si>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</si>
  <si>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</si>
  <si>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</si>
  <si>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</si>
  <si>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</si>
  <si>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</si>
  <si>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</si>
  <si>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</si>
  <si>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</si>
  <si>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</si>
  <si>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</si>
  <si>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</si>
  <si>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</si>
  <si>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</si>
  <si>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</si>
  <si>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</si>
  <si>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</si>
  <si>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</si>
  <si>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</si>
  <si>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</si>
  <si>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</si>
  <si>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</si>
  <si>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</si>
  <si>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</si>
  <si>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</si>
  <si>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</si>
  <si>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</si>
  <si>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</si>
  <si>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</si>
  <si>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</si>
  <si>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</si>
  <si>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</si>
  <si>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</si>
  <si>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</si>
  <si>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</si>
  <si>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</si>
  <si>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</si>
  <si>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</si>
  <si>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</si>
  <si>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</si>
  <si>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</si>
  <si>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</si>
  <si>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</si>
  <si>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</si>
  <si>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</si>
  <si>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</si>
  <si>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</si>
  <si>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</si>
  <si>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</si>
  <si>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</si>
  <si>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</si>
  <si>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</si>
  <si>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</si>
  <si>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</si>
  <si>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</si>
  <si>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</si>
  <si>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</si>
  <si>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</si>
  <si>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</si>
  <si>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</si>
  <si>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</si>
  <si>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</si>
  <si>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</si>
  <si>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</si>
  <si>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</si>
  <si>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</si>
  <si>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</si>
  <si>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</si>
  <si>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</si>
  <si>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</si>
  <si>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</si>
  <si>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</si>
  <si>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</si>
  <si>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</si>
  <si>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</si>
  <si>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</si>
  <si>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</si>
  <si>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</si>
  <si>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</si>
  <si>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</si>
  <si>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</si>
  <si>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</si>
  <si>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</si>
  <si>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</si>
  <si>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</si>
  <si>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</si>
  <si>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</si>
  <si>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</si>
  <si>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</si>
  <si>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</si>
  <si>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</si>
  <si>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</si>
  <si>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</si>
  <si>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</si>
  <si>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</si>
  <si>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</si>
  <si>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</si>
  <si>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</si>
  <si>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</si>
  <si>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</si>
  <si>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</si>
  <si>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</si>
  <si>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</si>
  <si>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</si>
  <si>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</si>
  <si>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</si>
  <si>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</si>
  <si>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</si>
  <si>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</si>
  <si>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</si>
  <si>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</si>
  <si>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</si>
  <si>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</si>
  <si>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</si>
  <si>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</si>
  <si>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</si>
  <si>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</si>
  <si>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</si>
  <si>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</si>
  <si>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</si>
  <si>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</si>
  <si>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</si>
  <si>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</si>
  <si>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</si>
  <si>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</si>
  <si>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</si>
  <si>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</si>
  <si>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</si>
  <si>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</si>
  <si>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</si>
  <si>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</si>
  <si>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</si>
  <si>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</si>
  <si>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</si>
  <si>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</si>
  <si>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</si>
  <si>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</si>
  <si>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</si>
  <si>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</si>
  <si>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</si>
  <si>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</si>
  <si>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</si>
  <si>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</si>
  <si>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</si>
  <si>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</si>
  <si>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</si>
  <si>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</si>
  <si>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</si>
  <si>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</si>
  <si>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</si>
  <si>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</si>
  <si>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</si>
  <si>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</si>
  <si>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</si>
  <si>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</si>
  <si>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</si>
  <si>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</si>
  <si>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</si>
  <si>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</si>
  <si>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</si>
  <si>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</si>
  <si>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</si>
  <si>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</si>
  <si>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</si>
  <si>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</si>
  <si>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</si>
  <si>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</si>
  <si>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</si>
  <si>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</si>
  <si>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</si>
  <si>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</si>
  <si>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</si>
  <si>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</si>
  <si>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</si>
  <si>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</si>
  <si>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</si>
  <si>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</si>
  <si>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</si>
  <si>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</si>
  <si>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</si>
  <si>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</si>
  <si>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</si>
  <si>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</si>
  <si>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</si>
  <si>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</si>
  <si>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</si>
  <si>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</si>
  <si>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</si>
  <si>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</si>
  <si>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</si>
  <si>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</si>
  <si>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</si>
  <si>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</si>
  <si>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</si>
  <si>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</si>
  <si>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</si>
  <si>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</si>
  <si>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</si>
  <si>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</si>
  <si>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</si>
  <si>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</si>
  <si>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</si>
  <si>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</si>
  <si>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</si>
  <si>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</si>
  <si>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</si>
  <si>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</si>
  <si>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</si>
  <si>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</si>
  <si>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</si>
  <si>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</si>
  <si>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</si>
  <si>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</si>
  <si>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</si>
  <si>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</si>
  <si>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</si>
  <si>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</si>
  <si>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</si>
  <si>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</si>
  <si>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</si>
  <si>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</si>
  <si>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</si>
  <si>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</si>
  <si>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</si>
  <si>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</si>
  <si>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</si>
  <si>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</si>
  <si>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</si>
  <si>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</si>
  <si>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</si>
  <si>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</si>
  <si>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</si>
  <si>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</si>
  <si>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</si>
  <si>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</si>
  <si>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</si>
  <si>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</si>
  <si>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</si>
  <si>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</si>
  <si>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</si>
  <si>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</si>
  <si>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</si>
  <si>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</si>
  <si>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</si>
  <si>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</si>
  <si>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</si>
  <si>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</si>
  <si>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</si>
  <si>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</si>
  <si>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</si>
  <si>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</si>
  <si>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</si>
  <si>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</si>
  <si>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</si>
  <si>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</si>
  <si>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</si>
  <si>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</si>
  <si>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</si>
  <si>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</si>
  <si>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</si>
  <si>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</si>
  <si>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</si>
  <si>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</si>
  <si>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</si>
  <si>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</si>
  <si>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</si>
  <si>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</si>
  <si>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</si>
  <si>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</si>
  <si>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</si>
  <si>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</si>
  <si>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</si>
  <si>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</si>
  <si>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</si>
  <si>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</si>
  <si>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</si>
  <si>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</si>
  <si>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</si>
  <si>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</si>
  <si>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</si>
  <si>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</si>
  <si>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</si>
  <si>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</si>
  <si>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</si>
  <si>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</si>
  <si>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</si>
  <si>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</si>
  <si>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</si>
  <si>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</si>
  <si>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</si>
  <si>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</si>
  <si>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</si>
  <si>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</si>
  <si>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</si>
  <si>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</si>
  <si>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</si>
  <si>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</si>
  <si>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</si>
  <si>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</si>
  <si>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</si>
  <si>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</si>
  <si>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</si>
  <si>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</si>
  <si>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</si>
  <si>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</si>
  <si>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</si>
  <si>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</si>
  <si>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</si>
  <si>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</si>
  <si>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</si>
  <si>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</si>
  <si>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</si>
  <si>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</si>
  <si>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</si>
  <si>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</si>
  <si>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</si>
  <si>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</si>
  <si>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</si>
  <si>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</si>
  <si>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</si>
  <si>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</si>
  <si>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</si>
  <si>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</si>
  <si>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</si>
  <si>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</si>
  <si>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</si>
  <si>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</si>
  <si>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</si>
  <si>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</si>
  <si>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</si>
  <si>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</si>
  <si>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</si>
  <si>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</si>
  <si>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</si>
  <si>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</si>
  <si>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</si>
  <si>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</si>
  <si>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</si>
  <si>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</si>
  <si>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</si>
  <si>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</si>
  <si>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</si>
  <si>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</si>
  <si>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</si>
  <si>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</si>
  <si>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</si>
  <si>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</si>
  <si>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</si>
  <si>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</si>
  <si>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</si>
  <si>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</si>
  <si>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</si>
  <si>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</si>
  <si>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</si>
  <si>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</si>
  <si>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</si>
  <si>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</si>
  <si>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</si>
  <si>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</si>
  <si>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</si>
  <si>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</si>
  <si>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</si>
  <si>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</si>
  <si>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</si>
  <si>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</si>
  <si>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</si>
  <si>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</si>
  <si>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</si>
  <si>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</si>
  <si>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</si>
  <si>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</si>
  <si>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</si>
  <si>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</si>
  <si>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</si>
  <si>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</si>
  <si>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</si>
  <si>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</si>
  <si>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</si>
  <si>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</si>
  <si>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</si>
  <si>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</si>
  <si>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</si>
  <si>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</si>
  <si>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</si>
  <si>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</si>
  <si>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</si>
  <si>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</si>
  <si>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</si>
  <si>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</si>
  <si>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</si>
  <si>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</si>
  <si>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</si>
  <si>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</si>
  <si>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</si>
  <si>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</si>
  <si>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</si>
  <si>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</si>
  <si>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</si>
  <si>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</si>
  <si>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</si>
  <si>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</si>
  <si>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</si>
  <si>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</si>
  <si>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</si>
  <si>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</si>
  <si>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</si>
  <si>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</si>
  <si>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</si>
  <si>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</si>
  <si>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</si>
  <si>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</si>
  <si>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</si>
  <si>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</si>
  <si>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</si>
  <si>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</si>
  <si>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</si>
  <si>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</si>
  <si>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</si>
  <si>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</si>
  <si>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</si>
  <si>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</si>
  <si>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</si>
  <si>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</si>
  <si>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</si>
  <si>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</si>
  <si>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</si>
  <si>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</si>
  <si>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</si>
  <si>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</si>
  <si>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</si>
  <si>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</si>
  <si>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</si>
  <si>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</si>
  <si>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</si>
  <si>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</si>
  <si>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</si>
  <si>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</si>
  <si>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</si>
  <si>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</si>
  <si>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</si>
  <si>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</si>
  <si>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</si>
  <si>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</si>
  <si>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</si>
  <si>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</si>
  <si>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</si>
  <si>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</si>
  <si>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</si>
  <si>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</si>
  <si>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</si>
  <si>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</si>
  <si>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</si>
  <si>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</si>
  <si>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</si>
  <si>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</si>
  <si>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</si>
  <si>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</si>
  <si>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</si>
  <si>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</si>
  <si>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</si>
  <si>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</si>
  <si>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</si>
  <si>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</si>
  <si>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</si>
  <si>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</si>
  <si>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</si>
  <si>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</si>
  <si>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</si>
  <si>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</si>
  <si>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</si>
  <si>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</si>
  <si>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</si>
  <si>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</si>
  <si>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</si>
  <si>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</si>
  <si>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</si>
  <si>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</si>
  <si>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</si>
  <si>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</si>
  <si>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</si>
  <si>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</si>
  <si>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</si>
  <si>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</si>
  <si>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</si>
  <si>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</si>
  <si>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</si>
  <si>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</si>
  <si>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</si>
  <si>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</si>
  <si>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</si>
  <si>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</si>
  <si>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</si>
  <si>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</si>
  <si>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</si>
  <si>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</si>
  <si>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</si>
  <si>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</si>
  <si>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</si>
  <si>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</si>
  <si>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</si>
  <si>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</si>
  <si>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</si>
  <si>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</si>
  <si>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</si>
  <si>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</si>
  <si>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</si>
  <si>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</si>
  <si>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</si>
  <si>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</si>
  <si>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</si>
  <si>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</si>
  <si>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</si>
  <si>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</si>
  <si>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</si>
  <si>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</si>
  <si>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</si>
  <si>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</si>
  <si>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</si>
  <si>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</si>
  <si>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</si>
  <si>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</si>
  <si>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</si>
  <si>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</si>
  <si>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</si>
  <si>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</si>
  <si>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</si>
  <si>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</si>
  <si>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</si>
  <si>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</si>
  <si>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</si>
  <si>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</si>
  <si>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</si>
  <si>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</si>
  <si>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</si>
  <si>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</si>
  <si>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</si>
  <si>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</si>
  <si>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</si>
  <si>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</si>
  <si>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</si>
  <si>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</si>
  <si>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</si>
  <si>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</si>
  <si>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</si>
  <si>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</si>
  <si>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</si>
  <si>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</si>
  <si>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</si>
  <si>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</si>
  <si>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</si>
  <si>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</si>
  <si>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</si>
  <si>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</si>
  <si>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</si>
  <si>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</si>
  <si>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</si>
  <si>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</si>
  <si>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</si>
  <si>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</si>
  <si>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</si>
  <si>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</si>
  <si>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</si>
  <si>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</si>
  <si>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</si>
  <si>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</si>
  <si>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</si>
  <si>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</si>
  <si>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</si>
  <si>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</si>
  <si>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</si>
  <si>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</si>
  <si>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</si>
  <si>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</si>
  <si>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</si>
  <si>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</si>
  <si>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</si>
  <si>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</si>
  <si>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</si>
  <si>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</si>
  <si>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</si>
  <si>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</si>
  <si>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</si>
  <si>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</si>
  <si>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</si>
  <si>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</si>
  <si>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</si>
  <si>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</si>
  <si>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</si>
  <si>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</si>
  <si>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</si>
  <si>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</si>
  <si>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</si>
  <si>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</si>
  <si>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</si>
  <si>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</si>
  <si>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</si>
  <si>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</si>
  <si>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</si>
  <si>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</si>
  <si>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</si>
  <si>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</si>
  <si>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</si>
  <si>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</si>
  <si>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</si>
  <si>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</si>
  <si>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</si>
  <si>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</si>
  <si>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</si>
  <si>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</si>
  <si>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</si>
  <si>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</si>
  <si>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</si>
  <si>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</si>
  <si>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</si>
  <si>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</si>
  <si>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</si>
  <si>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</si>
  <si>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</si>
  <si>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</si>
  <si>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</si>
  <si>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</si>
  <si>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</si>
  <si>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</si>
  <si>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</si>
  <si>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</si>
  <si>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</si>
  <si>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</si>
  <si>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</si>
  <si>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</si>
  <si>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</si>
  <si>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</si>
  <si>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</si>
  <si>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</si>
  <si>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</si>
  <si>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</si>
  <si>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</si>
  <si>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</si>
  <si>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</si>
  <si>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</si>
  <si>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</si>
  <si>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</si>
  <si>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</si>
  <si>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</si>
  <si>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</si>
  <si>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</si>
  <si>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</si>
  <si>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</si>
  <si>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</si>
  <si>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</si>
  <si>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</si>
  <si>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</si>
  <si>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</si>
  <si>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</si>
  <si>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</si>
  <si>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</si>
  <si>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</si>
  <si>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</si>
  <si>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</si>
  <si>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</si>
  <si>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</si>
  <si>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</si>
  <si>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</si>
  <si>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</si>
  <si>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</si>
  <si>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</si>
  <si>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</si>
  <si>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</si>
  <si>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</si>
  <si>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</si>
  <si>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</si>
  <si>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</si>
  <si>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</si>
  <si>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</si>
  <si>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</si>
  <si>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</si>
  <si>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</si>
  <si>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</si>
  <si>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</si>
  <si>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</si>
  <si>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</si>
  <si>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</si>
  <si>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</si>
  <si>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</si>
  <si>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</si>
  <si>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</si>
  <si>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</si>
  <si>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</si>
  <si>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</si>
  <si>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</si>
  <si>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</si>
  <si>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</si>
  <si>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</si>
  <si>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</si>
  <si>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</si>
  <si>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</si>
  <si>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</si>
  <si>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</si>
  <si>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</si>
  <si>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</si>
  <si>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</si>
  <si>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</si>
  <si>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</si>
  <si>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</si>
  <si>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</si>
  <si>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</si>
  <si>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</si>
  <si>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</si>
  <si>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</si>
  <si>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</si>
  <si>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</si>
  <si>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</si>
  <si>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</si>
  <si>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</si>
  <si>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</si>
  <si>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</si>
  <si>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</si>
  <si>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</si>
  <si>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</si>
  <si>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</si>
  <si>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</si>
  <si>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</si>
  <si>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</si>
  <si>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</si>
  <si>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</si>
  <si>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</si>
  <si>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</si>
  <si>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</si>
  <si>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</si>
  <si>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</si>
  <si>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</si>
  <si>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</si>
  <si>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</si>
  <si>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</si>
  <si>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</si>
  <si>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</si>
  <si>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</si>
  <si>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</si>
  <si>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</si>
  <si>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</si>
  <si>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</si>
  <si>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</si>
  <si>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</si>
  <si>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</si>
  <si>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</si>
  <si>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</si>
  <si>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</si>
  <si>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</si>
  <si>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</si>
  <si>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</si>
  <si>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</si>
  <si>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</si>
  <si>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</si>
  <si>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</si>
  <si>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</si>
  <si>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</si>
  <si>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</si>
  <si>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</si>
  <si>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</si>
  <si>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</si>
  <si>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</si>
  <si>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</si>
  <si>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</si>
  <si>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</si>
  <si>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</si>
  <si>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</si>
  <si>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</si>
  <si>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</si>
  <si>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</si>
  <si>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</si>
  <si>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</si>
  <si>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</si>
  <si>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</si>
  <si>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</si>
  <si>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</si>
  <si>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</si>
  <si>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</si>
  <si>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</si>
  <si>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</si>
  <si>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</si>
  <si>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</si>
  <si>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</si>
  <si>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</si>
  <si>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</si>
  <si>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</si>
  <si>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</si>
  <si>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</si>
  <si>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</si>
  <si>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</si>
  <si>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</si>
  <si>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</si>
  <si>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</si>
  <si>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</si>
  <si>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</si>
  <si>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</si>
  <si>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</si>
  <si>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</si>
  <si>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</si>
  <si>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</si>
  <si>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</si>
  <si>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</si>
  <si>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</si>
  <si>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</si>
  <si>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</si>
  <si>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</si>
  <si>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</si>
  <si>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</si>
  <si>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</si>
  <si>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</si>
  <si>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</si>
  <si>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</si>
  <si>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</si>
  <si>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</si>
  <si>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</si>
  <si>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</si>
  <si>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</si>
  <si>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</si>
  <si>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</si>
  <si>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</si>
  <si>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</si>
  <si>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</si>
  <si>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</si>
  <si>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</si>
  <si>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</si>
  <si>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</si>
  <si>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</si>
  <si>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</si>
  <si>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</si>
  <si>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</si>
  <si>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</si>
  <si>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</si>
  <si>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</si>
  <si>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</si>
  <si>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</si>
  <si>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</si>
  <si>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</si>
  <si>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</si>
  <si>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</si>
  <si>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</si>
  <si>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</si>
  <si>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</si>
  <si>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</si>
  <si>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</si>
  <si>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</si>
  <si>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</si>
  <si>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</si>
  <si>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</si>
  <si>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</si>
  <si>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</si>
  <si>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</si>
  <si>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</si>
  <si>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</si>
  <si>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</si>
  <si>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</si>
  <si>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</si>
  <si>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</si>
  <si>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</si>
  <si>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</si>
  <si>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</si>
  <si>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</si>
  <si>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</si>
  <si>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</si>
  <si>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</si>
  <si>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</si>
  <si>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</si>
  <si>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</si>
  <si>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</si>
  <si>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</si>
  <si>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</si>
  <si>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</si>
  <si>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</si>
  <si>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</si>
  <si>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</si>
  <si>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</si>
  <si>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</si>
  <si>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</si>
  <si>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</si>
  <si>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</si>
  <si>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</si>
  <si>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</si>
  <si>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</si>
  <si>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</si>
  <si>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</si>
  <si>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</si>
  <si>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</si>
  <si>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</si>
  <si>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</si>
  <si>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</si>
  <si>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</si>
  <si>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</si>
  <si>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</si>
  <si>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</si>
  <si>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</si>
  <si>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</si>
  <si>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</si>
  <si>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</si>
  <si>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</si>
  <si>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</si>
  <si>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</si>
  <si>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</si>
  <si>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</si>
  <si>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</si>
  <si>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</si>
  <si>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</si>
  <si>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</si>
  <si>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</si>
  <si>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</si>
  <si>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</si>
  <si>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</si>
  <si>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</si>
  <si>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</si>
  <si>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</si>
  <si>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</si>
  <si>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</si>
  <si>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</si>
  <si>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</si>
  <si>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</si>
  <si>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</si>
  <si>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</si>
  <si>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</si>
  <si>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</si>
  <si>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</si>
  <si>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</si>
  <si>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</si>
  <si>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</si>
  <si>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</si>
  <si>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</si>
  <si>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</si>
  <si>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</si>
  <si>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</si>
  <si>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</si>
  <si>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</si>
  <si>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</si>
  <si>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</si>
  <si>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</si>
  <si>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</si>
  <si>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</si>
  <si>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</si>
  <si>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</si>
  <si>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</si>
  <si>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</si>
  <si>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</si>
  <si>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</si>
  <si>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</si>
  <si>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</si>
  <si>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</si>
  <si>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</si>
  <si>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</si>
  <si>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</si>
  <si>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</si>
  <si>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</si>
  <si>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</si>
  <si>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</si>
  <si>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</si>
  <si>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</si>
  <si>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</si>
  <si>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</si>
  <si>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</si>
  <si>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</si>
  <si>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</si>
  <si>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</si>
  <si>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</si>
  <si>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</si>
  <si>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</si>
  <si>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</si>
  <si>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</si>
  <si>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</si>
  <si>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</si>
  <si>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</si>
  <si>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</si>
  <si>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</si>
  <si>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</si>
  <si>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</si>
  <si>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</si>
  <si>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</si>
  <si>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</si>
  <si>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</si>
  <si>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</si>
  <si>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</si>
  <si>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</si>
  <si>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</si>
  <si>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</si>
  <si>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</si>
  <si>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</si>
  <si>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</si>
  <si>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</si>
  <si>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</si>
  <si>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</si>
  <si>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</si>
  <si>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</si>
  <si>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</si>
  <si>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</si>
  <si>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</si>
  <si>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</si>
  <si>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</si>
  <si>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</si>
  <si>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</si>
  <si>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</si>
  <si>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</si>
  <si>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</si>
  <si>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</si>
  <si>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</si>
  <si>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</si>
  <si>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</si>
  <si>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</si>
  <si>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</si>
  <si>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</si>
  <si>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</si>
  <si>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</si>
  <si>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</si>
  <si>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</si>
  <si>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</si>
  <si>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</si>
  <si>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</si>
  <si>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</si>
  <si>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</si>
  <si>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</si>
  <si>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</si>
  <si>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</si>
  <si>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</si>
  <si>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</si>
  <si>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</si>
  <si>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</si>
  <si>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</si>
  <si>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</si>
  <si>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</si>
  <si>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</si>
  <si>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</si>
  <si>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</si>
  <si>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</si>
  <si>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</si>
  <si>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</si>
  <si>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</si>
  <si>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</si>
  <si>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</si>
  <si>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</si>
  <si>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</si>
  <si>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</si>
  <si>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</si>
  <si>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</si>
  <si>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</si>
  <si>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</si>
  <si>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</si>
  <si>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</si>
  <si>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</si>
  <si>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</si>
  <si>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</si>
  <si>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</si>
  <si>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</si>
  <si>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</si>
  <si>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</si>
  <si>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</si>
  <si>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</si>
  <si>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</si>
  <si>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</si>
  <si>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</si>
  <si>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</si>
  <si>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</si>
  <si>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</si>
  <si>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</si>
  <si>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</si>
  <si>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</si>
  <si>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</si>
  <si>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</si>
  <si>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</si>
  <si>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</si>
  <si>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</si>
  <si>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</si>
  <si>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</si>
  <si>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</si>
  <si>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</si>
  <si>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</si>
  <si>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</si>
  <si>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</si>
  <si>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</si>
  <si>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</si>
  <si>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</si>
  <si>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</si>
  <si>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</si>
  <si>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</si>
  <si>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</si>
  <si>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</si>
  <si>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</si>
  <si>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</si>
  <si>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</si>
  <si>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</si>
  <si>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</si>
  <si>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</si>
  <si>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</si>
  <si>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</si>
  <si>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</si>
  <si>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</si>
  <si>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</si>
  <si>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</si>
  <si>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</si>
  <si>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</si>
  <si>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</si>
  <si>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</si>
  <si>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</si>
  <si>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</si>
  <si>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</si>
  <si>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</si>
  <si>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</si>
  <si>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</si>
  <si>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</si>
  <si>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</si>
  <si>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</si>
  <si>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</si>
  <si>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</si>
  <si>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</si>
  <si>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</si>
  <si>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</si>
  <si>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</si>
  <si>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</si>
  <si>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</si>
  <si>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</si>
  <si>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</si>
  <si>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</si>
  <si>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</si>
  <si>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</si>
  <si>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</si>
  <si>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</si>
  <si>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</si>
  <si>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</si>
  <si>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</si>
  <si>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</si>
  <si>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</si>
  <si>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</si>
  <si>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</si>
  <si>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</si>
  <si>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</si>
  <si>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</si>
  <si>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</si>
  <si>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</si>
  <si>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</si>
  <si>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</si>
  <si>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</si>
  <si>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</si>
  <si>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</si>
  <si>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</si>
  <si>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</si>
  <si>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</si>
  <si>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</si>
  <si>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</si>
  <si>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</si>
  <si>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</si>
  <si>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</si>
  <si>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</si>
  <si>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</si>
  <si>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</si>
  <si>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</si>
  <si>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</si>
  <si>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</si>
  <si>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</si>
  <si>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</si>
  <si>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</si>
  <si>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</si>
  <si>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</si>
  <si>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</si>
  <si>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</si>
  <si>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</si>
  <si>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</si>
  <si>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</si>
  <si>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</si>
  <si>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</si>
  <si>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</si>
  <si>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</si>
  <si>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</si>
  <si>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</si>
  <si>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</si>
  <si>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</si>
  <si>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</si>
  <si>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</si>
  <si>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</si>
  <si>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</si>
  <si>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</si>
  <si>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</si>
  <si>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</si>
  <si>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</si>
  <si>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</si>
  <si>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</si>
  <si>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</si>
  <si>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</si>
  <si>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</si>
  <si>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</si>
  <si>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</si>
  <si>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</si>
  <si>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</si>
  <si>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</si>
  <si>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</si>
  <si>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</si>
  <si>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</si>
  <si>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</si>
  <si>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</si>
  <si>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</si>
  <si>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</si>
  <si>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</si>
  <si>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</si>
  <si>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</si>
  <si>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</si>
  <si>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</si>
  <si>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</si>
  <si>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</si>
  <si>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</si>
  <si>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</si>
  <si>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</si>
  <si>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</si>
  <si>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</si>
  <si>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</si>
  <si>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</si>
  <si>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</si>
  <si>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</si>
  <si>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</si>
  <si>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</si>
  <si>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</si>
  <si>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</si>
  <si>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</si>
  <si>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</si>
  <si>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</si>
  <si>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</si>
  <si>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</si>
  <si>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</si>
  <si>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</si>
  <si>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</si>
  <si>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</si>
  <si>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</si>
  <si>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</si>
  <si>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</si>
  <si>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</si>
  <si>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</si>
  <si>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</si>
  <si>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</si>
  <si>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</si>
  <si>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</si>
  <si>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</si>
  <si>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</si>
  <si>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</si>
  <si>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</si>
  <si>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</si>
  <si>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</si>
  <si>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</si>
  <si>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</si>
  <si>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</si>
  <si>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</si>
  <si>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</si>
  <si>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</si>
  <si>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</si>
  <si>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</si>
  <si>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</si>
  <si>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</si>
  <si>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</si>
  <si>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</si>
  <si>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</si>
  <si>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</si>
  <si>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</si>
  <si>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</si>
  <si>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</si>
  <si>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</si>
  <si>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</si>
  <si>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</si>
  <si>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</si>
  <si>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</si>
  <si>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</si>
  <si>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</si>
  <si>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</si>
  <si>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</si>
  <si>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</si>
  <si>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</si>
  <si>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</si>
  <si>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</si>
  <si>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</si>
  <si>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</si>
  <si>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</si>
  <si>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</si>
  <si>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</si>
  <si>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</si>
  <si>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</si>
  <si>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</si>
  <si>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</si>
  <si>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</si>
  <si>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</si>
  <si>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</si>
  <si>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</si>
  <si>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</si>
  <si>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</si>
  <si>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</si>
  <si>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</si>
  <si>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</si>
  <si>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</si>
  <si>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</si>
  <si>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</si>
  <si>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</si>
  <si>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</si>
  <si>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</si>
  <si>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</si>
  <si>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</si>
  <si>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</si>
  <si>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</si>
  <si>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</si>
  <si>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</si>
  <si>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</si>
  <si>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</si>
  <si>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</si>
  <si>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</si>
  <si>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</si>
  <si>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</si>
  <si>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</si>
  <si>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</si>
  <si>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</si>
  <si>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</si>
  <si>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</si>
  <si>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</si>
  <si>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</si>
  <si>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</si>
  <si>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</si>
  <si>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</si>
  <si>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</si>
  <si>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</si>
  <si>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</si>
  <si>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</si>
  <si>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</si>
  <si>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</si>
  <si>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</si>
  <si>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</si>
  <si>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</si>
  <si>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</si>
  <si>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</si>
  <si>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</si>
  <si>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</si>
  <si>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</si>
  <si>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</si>
  <si>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</si>
  <si>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</si>
  <si>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</si>
  <si>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</si>
  <si>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</si>
  <si>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</si>
  <si>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</si>
  <si>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</si>
  <si>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</si>
  <si>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</si>
  <si>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</si>
  <si>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</si>
  <si>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</si>
  <si>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</si>
  <si>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</si>
  <si>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</si>
  <si>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</si>
  <si>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</si>
  <si>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</si>
  <si>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</si>
  <si>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</si>
  <si>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</si>
  <si>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</si>
  <si>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</si>
  <si>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</si>
  <si>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</si>
  <si>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</si>
  <si>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</si>
  <si>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</si>
  <si>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</si>
  <si>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</si>
  <si>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</si>
  <si>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</si>
  <si>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</si>
  <si>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</si>
  <si>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</si>
  <si>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</si>
  <si>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</si>
  <si>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</si>
  <si>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</si>
  <si>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</si>
  <si>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</si>
  <si>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</si>
  <si>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</si>
  <si>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</si>
  <si>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</si>
  <si>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</si>
  <si>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</si>
  <si>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</si>
  <si>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</si>
  <si>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</si>
  <si>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</si>
  <si>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</si>
  <si>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</si>
  <si>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</si>
  <si>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</si>
  <si>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</si>
  <si>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</si>
  <si>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</si>
  <si>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</si>
  <si>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</si>
  <si>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</si>
  <si>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</si>
  <si>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</si>
  <si>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</si>
  <si>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</si>
  <si>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</si>
  <si>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</si>
  <si>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</si>
  <si>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</si>
  <si>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</si>
  <si>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</si>
  <si>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</si>
  <si>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</si>
  <si>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</si>
  <si>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</si>
  <si>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</si>
  <si>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</si>
  <si>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</si>
  <si>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</si>
  <si>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</si>
  <si>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</si>
  <si>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</si>
  <si>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</si>
  <si>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</si>
  <si>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</si>
  <si>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</si>
  <si>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</si>
  <si>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</si>
  <si>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</si>
  <si>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</si>
  <si>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</si>
  <si>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</si>
  <si>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</si>
  <si>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</si>
  <si>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</si>
  <si>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</si>
  <si>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</si>
  <si>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</si>
  <si>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</si>
  <si>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</si>
  <si>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</si>
  <si>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</si>
  <si>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</si>
  <si>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</si>
  <si>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</si>
  <si>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</si>
  <si>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</si>
  <si>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</si>
  <si>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</si>
  <si>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</si>
  <si>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</si>
  <si>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</si>
  <si>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</si>
  <si>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</si>
  <si>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</si>
  <si>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</si>
  <si>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</si>
  <si>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</si>
  <si>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</si>
  <si>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</si>
  <si>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</si>
  <si>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</si>
  <si>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</si>
  <si>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</si>
  <si>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</si>
  <si>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</si>
  <si>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</si>
  <si>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</si>
  <si>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</si>
  <si>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</si>
  <si>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</si>
  <si>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</si>
  <si>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</si>
  <si>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</si>
  <si>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</si>
  <si>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</si>
  <si>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</si>
  <si>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</si>
  <si>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</si>
  <si>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</si>
  <si>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</si>
  <si>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</si>
  <si>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</si>
  <si>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</si>
  <si>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</si>
  <si>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</si>
  <si>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</si>
  <si>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</si>
  <si>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</si>
  <si>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</si>
  <si>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</si>
  <si>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</si>
  <si>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</si>
  <si>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</si>
  <si>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</si>
  <si>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</si>
  <si>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</si>
  <si>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</si>
  <si>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</si>
  <si>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</si>
  <si>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</si>
  <si>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</si>
  <si>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</si>
  <si>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</si>
  <si>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</si>
  <si>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</si>
  <si>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</si>
  <si>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</si>
  <si>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</si>
  <si>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</si>
  <si>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</si>
  <si>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</si>
  <si>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</si>
  <si>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</si>
  <si>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</si>
  <si>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</si>
  <si>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</si>
  <si>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</si>
  <si>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</si>
  <si>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</si>
  <si>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</si>
  <si>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</si>
  <si>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</si>
  <si>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</si>
  <si>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</si>
  <si>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</si>
  <si>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</si>
  <si>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</si>
  <si>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</si>
  <si>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</si>
  <si>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</si>
  <si>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</si>
  <si>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</si>
  <si>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</si>
  <si>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</si>
  <si>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</si>
  <si>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</si>
  <si>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</si>
  <si>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</si>
  <si>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</si>
  <si>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</si>
  <si>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</si>
  <si>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</si>
  <si>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</si>
  <si>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</si>
  <si>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</si>
  <si>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</si>
  <si>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</si>
  <si>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</si>
  <si>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</si>
  <si>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</si>
  <si>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</si>
  <si>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</si>
  <si>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</si>
  <si>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</si>
  <si>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</si>
  <si>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</si>
  <si>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</si>
  <si>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</si>
  <si>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</si>
  <si>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</si>
  <si>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</si>
  <si>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</si>
  <si>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</si>
  <si>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</si>
  <si>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</si>
  <si>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</si>
  <si>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</si>
  <si>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</si>
  <si>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</si>
  <si>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</si>
  <si>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</si>
  <si>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</si>
  <si>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</si>
  <si>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</si>
  <si>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</si>
  <si>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</si>
  <si>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</si>
  <si>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</si>
  <si>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</si>
  <si>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</si>
  <si>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</si>
  <si>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</si>
  <si>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</si>
  <si>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</si>
  <si>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</si>
  <si>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</si>
  <si>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</si>
  <si>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</si>
  <si>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</si>
  <si>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</si>
  <si>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</si>
  <si>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</si>
  <si>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</si>
  <si>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</si>
  <si>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</si>
  <si>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</si>
  <si>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</si>
  <si>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</si>
  <si>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</si>
  <si>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</si>
  <si>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</si>
  <si>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</si>
  <si>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</si>
  <si>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</si>
  <si>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</si>
  <si>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</si>
  <si>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</si>
  <si>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</si>
  <si>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</si>
  <si>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</si>
  <si>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</si>
  <si>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</si>
  <si>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</si>
  <si>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</si>
  <si>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</si>
  <si>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</si>
  <si>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</si>
  <si>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</si>
  <si>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</si>
  <si>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</si>
  <si>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</si>
  <si>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</si>
  <si>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</si>
  <si>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</si>
  <si>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</si>
  <si>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</si>
  <si>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</si>
  <si>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</si>
  <si>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</si>
  <si>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</si>
  <si>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</si>
  <si>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</si>
  <si>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</si>
  <si>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</si>
  <si>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</si>
  <si>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</si>
  <si>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</si>
  <si>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</si>
  <si>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</si>
  <si>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</si>
  <si>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</si>
  <si>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</si>
  <si>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</si>
  <si>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</si>
  <si>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</si>
  <si>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</si>
  <si>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</si>
  <si>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</si>
  <si>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</si>
  <si>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</si>
  <si>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</si>
  <si>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</si>
  <si>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</si>
  <si>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</si>
  <si>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</si>
  <si>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</si>
  <si>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</si>
  <si>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</si>
  <si>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</si>
  <si>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</si>
  <si>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</si>
  <si>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</si>
  <si>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</si>
  <si>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</si>
  <si>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</si>
  <si>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</si>
  <si>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</si>
  <si>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</si>
  <si>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</si>
  <si>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</si>
  <si>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</si>
  <si>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</si>
  <si>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</si>
  <si>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</si>
  <si>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</si>
  <si>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</si>
  <si>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</si>
  <si>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</si>
  <si>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</si>
  <si>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</si>
  <si>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</si>
  <si>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</si>
  <si>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</si>
  <si>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</si>
  <si>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</si>
  <si>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</si>
  <si>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</si>
  <si>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</si>
  <si>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</si>
  <si>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</si>
  <si>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</si>
  <si>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</si>
  <si>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</si>
  <si>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</si>
  <si>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</si>
  <si>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</si>
  <si>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</si>
  <si>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</si>
  <si>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</si>
  <si>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</si>
  <si>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</si>
  <si>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</si>
  <si>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</si>
  <si>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</si>
  <si>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</si>
  <si>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</si>
  <si>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</si>
  <si>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</si>
  <si>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</si>
  <si>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</si>
  <si>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</si>
  <si>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</si>
  <si>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</si>
  <si>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</si>
  <si>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</si>
  <si>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</si>
  <si>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</si>
  <si>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</si>
  <si>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</si>
  <si>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</si>
  <si>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</si>
  <si>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</si>
  <si>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</si>
  <si>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</si>
  <si>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</si>
  <si>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</si>
  <si>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</si>
  <si>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</si>
  <si>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</si>
  <si>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</si>
  <si>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</si>
  <si>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</si>
  <si>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</si>
  <si>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</si>
  <si>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</si>
  <si>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</si>
  <si>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</si>
  <si>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</si>
  <si>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</si>
  <si>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</si>
  <si>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</si>
  <si>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</si>
  <si>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</si>
  <si>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</si>
  <si>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</si>
  <si>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</si>
  <si>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</si>
  <si>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</si>
  <si>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</si>
  <si>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</si>
  <si>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</si>
  <si>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</si>
  <si>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</si>
  <si>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</si>
  <si>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</si>
  <si>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</si>
  <si>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</si>
  <si>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</si>
  <si>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</si>
  <si>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</si>
  <si>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</si>
  <si>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</si>
  <si>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</si>
  <si>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</si>
  <si>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</si>
  <si>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</si>
  <si>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</si>
  <si>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</si>
  <si>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</si>
  <si>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</si>
  <si>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</si>
  <si>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</si>
  <si>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</si>
  <si>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</si>
  <si>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</si>
  <si>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</si>
  <si>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</si>
  <si>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</si>
  <si>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</si>
  <si>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</si>
  <si>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</si>
  <si>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</si>
  <si>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</si>
  <si>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</si>
  <si>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</si>
  <si>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</si>
  <si>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</si>
  <si>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</si>
  <si>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</si>
  <si>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</si>
  <si>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</si>
  <si>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</si>
  <si>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</si>
  <si>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</si>
  <si>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</si>
  <si>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</si>
  <si>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</si>
  <si>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</si>
  <si>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</si>
  <si>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</si>
  <si>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</si>
  <si>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</si>
  <si>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</si>
  <si>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</si>
  <si>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</si>
  <si>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</si>
  <si>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</si>
  <si>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</si>
  <si>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</si>
  <si>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</si>
  <si>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</si>
  <si>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</si>
  <si>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</si>
  <si>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</si>
  <si>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</si>
  <si>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</si>
  <si>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</si>
  <si>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</si>
  <si>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</si>
  <si>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</si>
  <si>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</si>
  <si>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</si>
  <si>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</si>
  <si>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</si>
  <si>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</si>
  <si>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</si>
  <si>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</si>
  <si>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</si>
  <si>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</si>
  <si>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</si>
  <si>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</si>
  <si>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</si>
  <si>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</si>
  <si>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</si>
  <si>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</si>
  <si>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</si>
  <si>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</si>
  <si>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</si>
  <si>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</si>
  <si>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</si>
  <si>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</si>
  <si>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</si>
  <si>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</si>
  <si>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</si>
  <si>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</si>
  <si>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</si>
  <si>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</si>
  <si>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</si>
  <si>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</si>
  <si>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</si>
  <si>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</si>
  <si>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</si>
  <si>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</si>
  <si>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</si>
  <si>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</si>
  <si>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</si>
  <si>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</si>
  <si>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</si>
  <si>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</si>
  <si>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</si>
  <si>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</si>
  <si>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</si>
  <si>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</si>
  <si>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</si>
  <si>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</si>
  <si>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</si>
  <si>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</si>
  <si>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</si>
  <si>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</si>
  <si>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</si>
  <si>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</si>
  <si>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</si>
  <si>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</si>
  <si>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</si>
  <si>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</si>
  <si>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</si>
  <si>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</si>
  <si>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</si>
  <si>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</si>
  <si>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</si>
  <si>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</si>
  <si>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</si>
  <si>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</si>
  <si>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</si>
  <si>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</si>
  <si>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</si>
  <si>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</si>
  <si>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</si>
  <si>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</si>
  <si>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</si>
  <si>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</si>
  <si>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</si>
  <si>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</si>
  <si>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</si>
  <si>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</si>
  <si>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</si>
  <si>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</si>
  <si>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</si>
  <si>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</si>
  <si>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</si>
  <si>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</si>
  <si>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</si>
  <si>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</si>
  <si>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</si>
  <si>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</si>
  <si>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</si>
  <si>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</si>
  <si>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</si>
  <si>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</si>
  <si>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</si>
  <si>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</si>
  <si>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</si>
  <si>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</si>
  <si>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</si>
  <si>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</si>
  <si>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</si>
  <si>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</si>
  <si>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</si>
  <si>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</si>
  <si>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</si>
  <si>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</si>
  <si>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</si>
  <si>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</si>
  <si>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</si>
  <si>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</si>
  <si>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</si>
  <si>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</si>
  <si>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</si>
  <si>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</si>
  <si>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</si>
  <si>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</si>
  <si>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</si>
  <si>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</si>
  <si>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</si>
  <si>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</si>
  <si>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</si>
  <si>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</si>
  <si>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</si>
  <si>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</si>
  <si>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</si>
  <si>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</si>
  <si>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</si>
  <si>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</si>
  <si>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</si>
  <si>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</si>
  <si>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</si>
  <si>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</si>
  <si>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</si>
  <si>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</si>
  <si>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</si>
  <si>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</si>
  <si>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</si>
  <si>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</si>
  <si>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</si>
  <si>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</si>
  <si>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</si>
  <si>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</si>
  <si>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</si>
  <si>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</si>
  <si>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</si>
  <si>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</si>
  <si>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</si>
  <si>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</si>
  <si>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</si>
  <si>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</si>
  <si>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</si>
  <si>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</si>
  <si>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</si>
  <si>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</si>
  <si>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</si>
  <si>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</si>
  <si>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</si>
  <si>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</si>
  <si>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</si>
  <si>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</si>
  <si>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</si>
  <si>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</si>
  <si>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</si>
  <si>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</si>
  <si>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</si>
  <si>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</si>
  <si>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</si>
  <si>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</si>
  <si>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</si>
  <si>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</si>
  <si>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</si>
  <si>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</si>
  <si>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</si>
  <si>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</si>
  <si>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</si>
  <si>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</si>
  <si>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</si>
  <si>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</si>
  <si>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</si>
  <si>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</si>
  <si>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</si>
  <si>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</si>
  <si>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</si>
  <si>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</si>
  <si>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</si>
  <si>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</si>
  <si>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</si>
  <si>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</si>
  <si>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</si>
  <si>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</si>
  <si>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</si>
  <si>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</si>
  <si>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</si>
  <si>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</si>
  <si>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</si>
  <si>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</si>
  <si>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</si>
  <si>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</si>
  <si>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</si>
  <si>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</si>
  <si>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</si>
  <si>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</si>
  <si>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</si>
  <si>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</si>
  <si>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</si>
  <si>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</si>
  <si>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</si>
  <si>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</si>
  <si>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</si>
  <si>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</si>
  <si>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</si>
  <si>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</si>
  <si>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</si>
  <si>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</si>
  <si>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</si>
  <si>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</si>
  <si>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</si>
  <si>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</si>
  <si>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</si>
  <si>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</si>
  <si>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</si>
  <si>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</si>
  <si>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</si>
  <si>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</si>
  <si>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</si>
  <si>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</si>
  <si>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</si>
  <si>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</si>
  <si>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</si>
  <si>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</si>
  <si>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</si>
  <si>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</si>
  <si>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</si>
  <si>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</si>
  <si>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</si>
  <si>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</si>
  <si>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</si>
  <si>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</si>
  <si>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</si>
  <si>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</si>
  <si>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</si>
  <si>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</si>
  <si>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</si>
  <si>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</si>
  <si>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</si>
  <si>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</si>
  <si>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</si>
  <si>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</si>
  <si>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</si>
  <si>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</si>
  <si>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</si>
  <si>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</si>
  <si>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</si>
  <si>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</si>
  <si>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</si>
  <si>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</si>
  <si>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</si>
  <si>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</si>
  <si>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</si>
  <si>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</si>
  <si>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</si>
  <si>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</si>
  <si>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</si>
  <si>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</si>
  <si>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</si>
  <si>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</si>
  <si>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</si>
  <si>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</si>
  <si>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</si>
  <si>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</si>
  <si>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</si>
  <si>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</si>
  <si>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</si>
  <si>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</si>
  <si>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</si>
  <si>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</si>
  <si>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</si>
  <si>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</si>
  <si>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</si>
  <si>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</si>
  <si>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</si>
  <si>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</si>
  <si>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</si>
  <si>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</si>
  <si>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</si>
  <si>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</si>
  <si>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</si>
  <si>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</si>
  <si>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</si>
  <si>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</si>
  <si>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</si>
  <si>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</si>
  <si>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</si>
  <si>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</si>
  <si>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</si>
  <si>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</si>
  <si>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</si>
  <si>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</si>
  <si>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</si>
  <si>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</si>
  <si>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</si>
  <si>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</si>
  <si>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</si>
  <si>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</si>
  <si>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</si>
  <si>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</si>
  <si>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</si>
  <si>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</si>
  <si>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</si>
  <si>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</si>
  <si>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</si>
  <si>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</si>
  <si>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</si>
  <si>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</si>
  <si>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</si>
  <si>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</si>
  <si>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</si>
  <si>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</si>
  <si>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</si>
  <si>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</si>
  <si>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</si>
  <si>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</si>
  <si>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</si>
  <si>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</si>
  <si>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</si>
  <si>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</si>
  <si>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</si>
  <si>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</si>
  <si>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</si>
  <si>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</si>
  <si>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</si>
  <si>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</si>
  <si>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</si>
  <si>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</si>
  <si>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</si>
  <si>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</si>
  <si>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</si>
  <si>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</si>
  <si>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</si>
  <si>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</si>
  <si>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</si>
  <si>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</si>
  <si>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</si>
  <si>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</si>
  <si>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</si>
  <si>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</si>
  <si>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</si>
  <si>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</si>
  <si>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</si>
  <si>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</si>
  <si>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</si>
  <si>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</si>
  <si>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</si>
  <si>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</si>
  <si>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</si>
  <si>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</si>
  <si>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</si>
  <si>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</si>
  <si>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</si>
  <si>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</si>
  <si>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</si>
  <si>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</si>
  <si>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</si>
  <si>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</si>
  <si>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</si>
  <si>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</si>
  <si>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</si>
  <si>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</si>
  <si>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</si>
  <si>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</si>
  <si>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</si>
  <si>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</si>
  <si>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</si>
  <si>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</si>
  <si>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</si>
  <si>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</si>
  <si>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</si>
  <si>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</si>
  <si>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</si>
  <si>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</si>
  <si>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</si>
  <si>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</si>
  <si>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</si>
  <si>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</si>
  <si>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</si>
  <si>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</si>
  <si>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</si>
  <si>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</si>
  <si>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</si>
  <si>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</si>
  <si>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</si>
  <si>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</si>
  <si>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</si>
  <si>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</si>
  <si>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</si>
  <si>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</si>
  <si>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</si>
  <si>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</si>
  <si>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</si>
  <si>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</si>
  <si>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</si>
  <si>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</si>
  <si>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</si>
  <si>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</si>
  <si>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</si>
  <si>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</si>
  <si>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</si>
  <si>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</si>
  <si>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</si>
  <si>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</si>
  <si>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</si>
  <si>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</si>
  <si>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</si>
  <si>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</si>
  <si>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</si>
  <si>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</si>
  <si>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</si>
  <si>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</si>
  <si>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</si>
  <si>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</si>
  <si>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</si>
  <si>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</si>
  <si>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</si>
  <si>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</si>
  <si>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</si>
  <si>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</si>
  <si>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</si>
  <si>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</si>
  <si>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</si>
  <si>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</si>
  <si>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</si>
  <si>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</si>
  <si>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</si>
  <si>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</si>
  <si>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</si>
  <si>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</si>
  <si>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</si>
  <si>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</si>
  <si>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</si>
  <si>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</si>
  <si>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</si>
  <si>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</si>
  <si>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</si>
  <si>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</si>
  <si>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</si>
  <si>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</si>
  <si>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</si>
  <si>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</si>
  <si>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</si>
  <si>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</si>
  <si>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</si>
  <si>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</si>
  <si>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</si>
  <si>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</si>
  <si>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</si>
  <si>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</si>
  <si>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</si>
  <si>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</si>
  <si>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</si>
  <si>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</si>
  <si>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</si>
  <si>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</si>
  <si>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</si>
  <si>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</si>
  <si>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</si>
  <si>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</si>
  <si>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</si>
  <si>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</si>
  <si>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</si>
  <si>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</si>
  <si>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</si>
  <si>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</si>
  <si>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</si>
  <si>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</si>
  <si>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</si>
  <si>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</si>
  <si>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</si>
  <si>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</si>
  <si>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</si>
  <si>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</si>
  <si>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</si>
  <si>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</si>
  <si>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</si>
  <si>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</si>
  <si>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</si>
  <si>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</si>
  <si>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</si>
  <si>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</si>
  <si>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</si>
  <si>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</si>
  <si>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</si>
  <si>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</si>
  <si>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</si>
  <si>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</si>
  <si>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</si>
  <si>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</si>
  <si>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</si>
  <si>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</si>
  <si>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</si>
  <si>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</si>
  <si>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</si>
  <si>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</si>
  <si>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</si>
  <si>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</si>
  <si>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</si>
  <si>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</si>
  <si>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</si>
  <si>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</si>
  <si>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</si>
  <si>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</si>
  <si>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</si>
  <si>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</si>
  <si>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</si>
  <si>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</si>
  <si>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</si>
  <si>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</si>
  <si>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</si>
  <si>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</si>
  <si>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</si>
  <si>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</si>
  <si>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</si>
  <si>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</si>
  <si>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</si>
  <si>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</si>
  <si>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</si>
  <si>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</si>
  <si>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</si>
  <si>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</si>
  <si>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</si>
  <si>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</si>
  <si>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</si>
  <si>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</si>
  <si>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</si>
  <si>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</si>
  <si>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</si>
  <si>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</si>
  <si>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</si>
  <si>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</si>
  <si>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</si>
  <si>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</si>
  <si>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</si>
  <si>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</si>
  <si>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</si>
  <si>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</si>
  <si>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</si>
  <si>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</si>
  <si>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</si>
  <si>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</si>
  <si>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</si>
  <si>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</si>
  <si>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</si>
  <si>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</si>
  <si>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</si>
  <si>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</si>
  <si>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</si>
  <si>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</si>
  <si>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</si>
  <si>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</si>
  <si>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</si>
  <si>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</si>
  <si>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</si>
  <si>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</si>
  <si>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</si>
  <si>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</si>
  <si>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</si>
  <si>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</si>
  <si>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</si>
  <si>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</si>
  <si>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</si>
  <si>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</si>
  <si>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</si>
  <si>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</si>
  <si>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</si>
  <si>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</si>
  <si>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</si>
  <si>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</si>
  <si>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</si>
  <si>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</si>
  <si>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</si>
  <si>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</si>
  <si>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</si>
  <si>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</si>
  <si>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</si>
  <si>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</si>
  <si>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</si>
  <si>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</si>
  <si>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</si>
  <si>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</si>
  <si>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</si>
  <si>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</si>
  <si>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</si>
  <si>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</si>
  <si>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</si>
  <si>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</si>
  <si>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</si>
  <si>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</si>
  <si>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</si>
  <si>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</si>
  <si>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</si>
  <si>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</si>
  <si>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</si>
  <si>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</si>
  <si>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</si>
  <si>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</si>
  <si>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</si>
  <si>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</si>
  <si>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</si>
  <si>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</si>
  <si>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</si>
  <si>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</si>
  <si>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</si>
  <si>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</si>
  <si>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</si>
  <si>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</si>
  <si>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</si>
  <si>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</si>
  <si>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</si>
  <si>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</si>
  <si>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</si>
  <si>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</si>
  <si>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</si>
  <si>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</si>
  <si>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</si>
  <si>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</si>
  <si>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</si>
  <si>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</si>
  <si>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</si>
  <si>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</si>
  <si>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</si>
  <si>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</si>
  <si>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</si>
  <si>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</si>
  <si>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</si>
  <si>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</si>
  <si>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</si>
  <si>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</si>
  <si>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</si>
  <si>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</si>
  <si>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</si>
  <si>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</si>
  <si>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</si>
  <si>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</si>
  <si>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</si>
  <si>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</si>
  <si>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</si>
  <si>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</si>
  <si>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</si>
  <si>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</si>
  <si>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</si>
  <si>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</si>
  <si>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</si>
  <si>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</si>
  <si>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</si>
  <si>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</si>
  <si>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</si>
  <si>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</si>
  <si>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</si>
  <si>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</si>
  <si>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</si>
  <si>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</si>
  <si>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</si>
  <si>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</si>
  <si>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</si>
  <si>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</si>
  <si>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</si>
  <si>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</si>
  <si>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</si>
  <si>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</si>
  <si>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</si>
  <si>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</si>
  <si>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</si>
  <si>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</si>
  <si>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</si>
  <si>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</si>
  <si>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</si>
  <si>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</si>
  <si>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</si>
  <si>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</si>
  <si>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</si>
  <si>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</si>
  <si>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</si>
  <si>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</si>
  <si>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</si>
  <si>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</si>
  <si>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</si>
  <si>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</si>
  <si>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</si>
  <si>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</si>
  <si>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</si>
  <si>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</si>
  <si>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</si>
  <si>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</si>
  <si>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</si>
  <si>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</si>
  <si>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</si>
  <si>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</si>
  <si>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</si>
  <si>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</si>
  <si>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</si>
  <si>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</si>
  <si>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</si>
  <si>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</si>
  <si>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</si>
  <si>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</si>
  <si>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</si>
  <si>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</si>
  <si>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</si>
  <si>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</si>
  <si>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</si>
  <si>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</si>
  <si>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</si>
  <si>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</si>
  <si>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</si>
  <si>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</si>
  <si>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</si>
  <si>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</si>
  <si>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</si>
  <si>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</si>
  <si>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</si>
  <si>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</si>
  <si>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</si>
  <si>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</si>
  <si>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</si>
  <si>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</si>
  <si>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</si>
  <si>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</si>
  <si>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</si>
  <si>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</si>
  <si>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</si>
  <si>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</si>
  <si>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</si>
  <si>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</si>
  <si>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</si>
  <si>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</si>
  <si>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</si>
  <si>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</si>
  <si>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</si>
  <si>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</si>
  <si>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</si>
  <si>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</si>
  <si>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</si>
  <si>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</si>
  <si>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</si>
  <si>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</si>
  <si>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</si>
  <si>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</si>
  <si>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</si>
  <si>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</si>
  <si>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</si>
  <si>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</si>
  <si>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</si>
  <si>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</si>
  <si>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</si>
  <si>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</si>
  <si>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</si>
  <si>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</si>
  <si>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</si>
  <si>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</si>
  <si>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</si>
  <si>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</si>
  <si>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</si>
  <si>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</si>
  <si>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</si>
  <si>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</si>
  <si>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</si>
  <si>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</si>
  <si>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</si>
  <si>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</si>
  <si>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</si>
  <si>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</si>
  <si>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</si>
  <si>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</si>
  <si>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</si>
  <si>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</si>
  <si>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</si>
  <si>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</si>
  <si>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</si>
  <si>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</si>
  <si>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</si>
  <si>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</si>
  <si>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</si>
  <si>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</si>
  <si>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</si>
  <si>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</si>
  <si>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</si>
  <si>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</si>
  <si>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</si>
  <si>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</si>
  <si>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</si>
  <si>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</si>
  <si>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</si>
  <si>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</si>
  <si>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</si>
  <si>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</si>
  <si>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</si>
  <si>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</si>
  <si>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</si>
  <si>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</si>
  <si>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</si>
  <si>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</si>
  <si>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</si>
  <si>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</si>
  <si>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</si>
  <si>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</si>
  <si>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</si>
  <si>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</si>
  <si>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</si>
  <si>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</si>
  <si>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</si>
  <si>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</si>
  <si>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</si>
  <si>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</si>
  <si>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</si>
  <si>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</si>
  <si>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</si>
  <si>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</si>
  <si>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</si>
  <si>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</si>
  <si>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</si>
  <si>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</si>
  <si>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</si>
  <si>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</si>
  <si>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</si>
  <si>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</si>
  <si>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</si>
  <si>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</si>
  <si>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</si>
  <si>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</si>
  <si>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</si>
  <si>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</si>
  <si>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</si>
  <si>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</si>
  <si>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</si>
  <si>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</si>
  <si>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</si>
  <si>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</si>
  <si>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</si>
  <si>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</si>
  <si>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</si>
  <si>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</si>
  <si>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</si>
  <si>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</si>
  <si>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</si>
  <si>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</si>
  <si>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</si>
  <si>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</si>
  <si>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</si>
  <si>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</si>
  <si>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</si>
  <si>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</si>
  <si>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</si>
  <si>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</si>
  <si>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</si>
  <si>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</si>
  <si>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</si>
  <si>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</si>
  <si>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</si>
  <si>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</si>
  <si>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</si>
  <si>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</si>
  <si>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</si>
  <si>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</si>
  <si>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</si>
  <si>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</si>
  <si>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</si>
  <si>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</si>
  <si>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</si>
  <si>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</si>
  <si>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</si>
  <si>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</si>
  <si>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</si>
  <si>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</si>
  <si>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</si>
  <si>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</si>
  <si>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</si>
  <si>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</si>
  <si>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</si>
  <si>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</si>
  <si>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</si>
  <si>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</si>
  <si>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</si>
  <si>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</si>
  <si>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</si>
  <si>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</si>
  <si>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</si>
  <si>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</si>
  <si>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</si>
  <si>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</si>
  <si>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</si>
  <si>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</si>
  <si>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</si>
  <si>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</si>
  <si>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</si>
  <si>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</si>
  <si>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</si>
  <si>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</si>
  <si>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</si>
  <si>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</si>
  <si>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</si>
  <si>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</si>
  <si>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</si>
  <si>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</si>
  <si>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</si>
  <si>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</si>
  <si>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</si>
  <si>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</si>
  <si>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</si>
  <si>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</si>
  <si>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</si>
  <si>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</si>
  <si>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</si>
  <si>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</si>
  <si>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</si>
  <si>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</si>
  <si>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</si>
  <si>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</si>
  <si>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</si>
  <si>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</si>
  <si>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</si>
  <si>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</si>
  <si>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</si>
  <si>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</si>
  <si>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</si>
  <si>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</si>
  <si>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</si>
  <si>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</si>
  <si>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</si>
  <si>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</si>
  <si>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</si>
  <si>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</si>
  <si>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</si>
  <si>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</si>
  <si>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</si>
  <si>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</si>
  <si>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</si>
  <si>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</si>
  <si>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</si>
  <si>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</si>
  <si>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</si>
  <si>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</si>
  <si>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</si>
  <si>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</si>
  <si>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</si>
  <si>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</si>
  <si>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</si>
  <si>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</si>
  <si>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</si>
  <si>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</si>
  <si>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</si>
  <si>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</si>
  <si>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</si>
  <si>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</si>
  <si>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</si>
  <si>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</si>
  <si>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</si>
  <si>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</si>
  <si>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</si>
  <si>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</si>
  <si>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</si>
  <si>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</si>
  <si>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</si>
  <si>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</si>
  <si>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</si>
  <si>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</si>
  <si>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</si>
  <si>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</si>
  <si>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</si>
  <si>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</si>
  <si>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</si>
  <si>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</si>
  <si>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</si>
  <si>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</si>
  <si>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</si>
  <si>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</si>
  <si>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</si>
  <si>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</si>
  <si>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</si>
  <si>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</si>
  <si>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</si>
  <si>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</si>
  <si>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</si>
  <si>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</si>
  <si>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</si>
  <si>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</si>
  <si>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</si>
  <si>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</si>
  <si>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</si>
  <si>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</si>
  <si>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</si>
  <si>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</si>
  <si>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</si>
  <si>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</si>
  <si>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</si>
  <si>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</si>
  <si>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</si>
  <si>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</si>
  <si>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</si>
  <si>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</si>
  <si>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</si>
  <si>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</si>
  <si>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</si>
  <si>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</si>
  <si>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</si>
  <si>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</si>
  <si>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</si>
  <si>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</si>
  <si>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</si>
  <si>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</si>
  <si>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</si>
  <si>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</si>
  <si>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</si>
  <si>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</si>
  <si>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</si>
  <si>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</si>
  <si>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</si>
  <si>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</si>
  <si>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</si>
  <si>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</si>
  <si>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</si>
  <si>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</si>
  <si>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</si>
  <si>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</si>
  <si>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</si>
  <si>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</si>
  <si>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</si>
  <si>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</si>
  <si>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</si>
  <si>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</si>
  <si>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</si>
  <si>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</si>
  <si>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</si>
  <si>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</si>
  <si>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</si>
  <si>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</si>
  <si>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</si>
  <si>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</si>
  <si>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</si>
  <si>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</si>
  <si>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</si>
  <si>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</si>
  <si>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</si>
  <si>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</si>
  <si>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</si>
  <si>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</si>
  <si>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</si>
  <si>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</si>
  <si>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</si>
  <si>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</si>
  <si>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</si>
  <si>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</si>
  <si>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</si>
  <si>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</si>
  <si>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</si>
  <si>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</si>
  <si>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</si>
  <si>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</si>
  <si>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</si>
  <si>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</si>
  <si>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</si>
  <si>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</si>
  <si>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</si>
  <si>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</si>
  <si>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</si>
  <si>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</si>
  <si>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</si>
  <si>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</si>
  <si>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</si>
  <si>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</si>
  <si>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</si>
  <si>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</si>
  <si>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</si>
  <si>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</si>
  <si>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</si>
  <si>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</si>
  <si>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</si>
  <si>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</si>
  <si>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</si>
  <si>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</si>
  <si>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</si>
  <si>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</si>
  <si>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</si>
  <si>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</si>
  <si>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</si>
  <si>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</si>
  <si>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</si>
  <si>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</si>
  <si>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</si>
  <si>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</si>
  <si>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</si>
  <si>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</si>
  <si>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</si>
  <si>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</si>
  <si>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</si>
  <si>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</si>
  <si>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</si>
  <si>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</si>
  <si>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</si>
  <si>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</si>
  <si>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</si>
  <si>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</si>
  <si>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</si>
  <si>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</si>
  <si>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</si>
  <si>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</si>
  <si>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</si>
  <si>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</si>
  <si>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</si>
  <si>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</si>
  <si>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</si>
  <si>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</si>
  <si>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</si>
  <si>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</si>
  <si>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</si>
  <si>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</si>
  <si>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</si>
  <si>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</si>
  <si>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</si>
  <si>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</si>
  <si>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</si>
  <si>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</si>
  <si>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</si>
  <si>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</si>
  <si>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</si>
  <si>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</si>
  <si>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</si>
  <si>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</si>
  <si>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</si>
  <si>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</si>
  <si>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</si>
  <si>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</si>
  <si>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</si>
  <si>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</si>
  <si>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</si>
  <si>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</si>
  <si>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</si>
  <si>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</si>
  <si>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</si>
  <si>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</si>
  <si>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</si>
  <si>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</si>
  <si>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</si>
  <si>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</si>
  <si>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</si>
  <si>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</si>
  <si>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</si>
  <si>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</si>
  <si>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</si>
  <si>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</si>
  <si>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</si>
  <si>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</si>
  <si>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</si>
  <si>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</si>
  <si>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</si>
  <si>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</si>
  <si>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</si>
  <si>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</si>
  <si>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</si>
  <si>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</si>
  <si>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</si>
  <si>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</si>
  <si>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</si>
  <si>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</si>
  <si>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</si>
  <si>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</si>
  <si>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</si>
  <si>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</si>
  <si>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</si>
  <si>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</si>
  <si>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</si>
  <si>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</si>
  <si>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</si>
  <si>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</si>
  <si>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</si>
  <si>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</si>
  <si>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</si>
  <si>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</si>
  <si>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</si>
  <si>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</si>
  <si>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</si>
  <si>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</si>
  <si>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</si>
  <si>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</si>
  <si>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</si>
  <si>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</si>
  <si>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</si>
  <si>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</si>
  <si>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</si>
  <si>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</si>
  <si>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</si>
  <si>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</si>
  <si>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</si>
  <si>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</si>
  <si>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</si>
  <si>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</si>
  <si>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</si>
  <si>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</si>
  <si>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</si>
  <si>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</si>
  <si>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</si>
  <si>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</si>
  <si>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</si>
  <si>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</si>
  <si>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</si>
  <si>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</si>
  <si>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</si>
  <si>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</si>
  <si>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</si>
  <si>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</si>
  <si>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</si>
  <si>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</si>
  <si>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</si>
  <si>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</si>
  <si>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</si>
  <si>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</si>
  <si>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</si>
  <si>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</si>
  <si>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</si>
  <si>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</si>
  <si>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</si>
  <si>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</si>
  <si>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</si>
  <si>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</si>
  <si>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</si>
  <si>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</si>
  <si>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</si>
  <si>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</si>
  <si>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</si>
  <si>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</si>
  <si>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</si>
  <si>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</si>
  <si>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</si>
  <si>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</si>
  <si>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</si>
  <si>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</si>
  <si>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</si>
  <si>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</si>
  <si>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</si>
  <si>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</si>
  <si>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</si>
  <si>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</si>
  <si>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</si>
  <si>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</si>
  <si>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</si>
  <si>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</si>
  <si>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</si>
  <si>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</si>
  <si>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</si>
  <si>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</si>
  <si>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</si>
  <si>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</si>
  <si>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</si>
  <si>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</si>
  <si>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</si>
  <si>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</si>
  <si>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</si>
  <si>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</si>
  <si>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</si>
  <si>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</si>
  <si>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</si>
  <si>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</si>
  <si>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</si>
  <si>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</si>
  <si>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</si>
  <si>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</si>
  <si>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</si>
  <si>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</si>
  <si>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</si>
  <si>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</si>
  <si>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</si>
  <si>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</si>
  <si>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</si>
  <si>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</si>
  <si>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</si>
  <si>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</si>
  <si>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</si>
  <si>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</si>
  <si>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</si>
  <si>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</si>
  <si>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</si>
  <si>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</si>
  <si>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</si>
  <si>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</si>
  <si>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</si>
  <si>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</si>
  <si>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</si>
  <si>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</si>
  <si>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</si>
  <si>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</si>
  <si>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</si>
  <si>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</si>
  <si>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</si>
  <si>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</si>
  <si>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</si>
  <si>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</si>
  <si>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</si>
  <si>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</si>
  <si>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</si>
  <si>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</si>
  <si>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</si>
  <si>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</si>
  <si>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</si>
  <si>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</si>
  <si>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</si>
  <si>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</si>
  <si>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</si>
  <si>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</si>
  <si>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</si>
  <si>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</si>
  <si>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</si>
  <si>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</si>
  <si>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</si>
  <si>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</si>
  <si>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</si>
  <si>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</si>
  <si>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</si>
  <si>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</si>
  <si>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</si>
  <si>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</si>
  <si>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</si>
  <si>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</si>
  <si>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</si>
  <si>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</si>
  <si>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</si>
  <si>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</si>
  <si>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</si>
  <si>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</si>
  <si>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</si>
  <si>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</si>
  <si>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</si>
  <si>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</si>
  <si>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</si>
  <si>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</si>
  <si>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</si>
  <si>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</si>
  <si>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</si>
  <si>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</si>
  <si>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</si>
  <si>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</si>
  <si>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</si>
  <si>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</si>
  <si>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</si>
  <si>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</si>
  <si>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</si>
  <si>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</si>
  <si>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</si>
  <si>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</si>
  <si>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</si>
  <si>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</si>
  <si>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</si>
  <si>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</si>
  <si>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</si>
  <si>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</si>
  <si>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</si>
  <si>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</si>
  <si>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</si>
  <si>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</si>
  <si>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</si>
  <si>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</si>
  <si>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</si>
  <si>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</si>
  <si>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</si>
  <si>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</si>
  <si>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</si>
  <si>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</si>
  <si>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</si>
  <si>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</si>
  <si>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</si>
  <si>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</si>
  <si>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</si>
  <si>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</si>
  <si>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</si>
  <si>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</si>
  <si>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</si>
  <si>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</si>
  <si>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</si>
  <si>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</si>
  <si>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</si>
  <si>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</si>
  <si>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</si>
  <si>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</si>
  <si>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</si>
  <si>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</si>
  <si>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</si>
  <si>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</si>
  <si>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</si>
  <si>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</si>
  <si>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</si>
  <si>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</si>
  <si>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</si>
  <si>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</si>
  <si>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</si>
  <si>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</si>
  <si>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</si>
  <si>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</si>
  <si>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</si>
  <si>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</si>
  <si>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</si>
  <si>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</si>
  <si>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</si>
  <si>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</si>
  <si>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</si>
  <si>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</si>
  <si>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</si>
  <si>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</si>
  <si>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</si>
  <si>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</si>
  <si>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</si>
  <si>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</si>
  <si>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</si>
  <si>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</si>
  <si>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</si>
  <si>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</si>
  <si>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</si>
  <si>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</si>
  <si>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</si>
  <si>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</si>
  <si>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</si>
  <si>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</si>
  <si>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</si>
  <si>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</si>
  <si>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</si>
  <si>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</si>
  <si>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</si>
  <si>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</si>
  <si>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</si>
  <si>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</si>
  <si>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</si>
  <si>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</si>
  <si>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</si>
  <si>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</si>
  <si>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</si>
  <si>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</si>
  <si>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</si>
  <si>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</si>
  <si>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</si>
  <si>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</si>
  <si>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</si>
  <si>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</si>
  <si>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</si>
  <si>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</si>
  <si>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</si>
  <si>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</si>
  <si>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</si>
  <si>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</si>
  <si>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</si>
  <si>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</si>
  <si>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</si>
  <si>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</si>
  <si>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</si>
  <si>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</si>
  <si>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</si>
  <si>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</si>
  <si>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</si>
  <si>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</si>
  <si>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</si>
  <si>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</si>
  <si>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</si>
  <si>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</si>
  <si>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</si>
  <si>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</si>
  <si>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</si>
  <si>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</si>
  <si>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</si>
  <si>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</si>
  <si>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</si>
  <si>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</si>
  <si>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</si>
  <si>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</si>
  <si>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</si>
  <si>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</si>
  <si>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</si>
  <si>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</si>
  <si>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</si>
  <si>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</si>
  <si>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</si>
  <si>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</si>
  <si>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</si>
  <si>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</si>
  <si>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</si>
  <si>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</si>
  <si>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</si>
  <si>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</si>
  <si>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</si>
  <si>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</si>
  <si>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</si>
  <si>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</si>
  <si>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</si>
  <si>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</si>
  <si>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</si>
  <si>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</si>
  <si>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</si>
  <si>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</si>
  <si>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</si>
  <si>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</si>
  <si>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</si>
  <si>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</si>
  <si>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</si>
  <si>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</si>
  <si>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</si>
  <si>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</si>
  <si>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</si>
  <si>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</si>
  <si>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</si>
  <si>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</si>
  <si>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</si>
  <si>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</si>
  <si>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</si>
  <si>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</si>
  <si>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</si>
  <si>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</si>
  <si>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</si>
  <si>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</si>
  <si>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</si>
  <si>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</si>
  <si>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</si>
  <si>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</si>
  <si>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</si>
  <si>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</si>
  <si>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</si>
  <si>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</si>
  <si>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</si>
  <si>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</si>
  <si>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</si>
  <si>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</si>
  <si>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</si>
  <si>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</si>
  <si>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</si>
  <si>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</si>
  <si>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</si>
  <si>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</si>
  <si>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</si>
  <si>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</si>
  <si>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</si>
  <si>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</si>
  <si>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</si>
  <si>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</si>
  <si>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</si>
  <si>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</si>
  <si>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</si>
  <si>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</si>
  <si>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</si>
  <si>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</si>
  <si>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</si>
  <si>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</si>
  <si>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</si>
  <si>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</si>
  <si>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</si>
  <si>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</si>
  <si>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</si>
  <si>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</si>
  <si>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</si>
  <si>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</si>
  <si>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</si>
  <si>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</si>
  <si>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</si>
  <si>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</si>
  <si>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</si>
  <si>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</si>
  <si>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</si>
  <si>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</si>
  <si>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</si>
  <si>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</si>
  <si>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</si>
  <si>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</si>
  <si>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</si>
  <si>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</si>
  <si>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</si>
  <si>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</si>
  <si>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</si>
  <si>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</si>
  <si>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</si>
  <si>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</si>
  <si>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</si>
  <si>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</si>
  <si>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</si>
  <si>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</si>
  <si>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</si>
  <si>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</si>
  <si>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</si>
  <si>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</si>
  <si>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</si>
  <si>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</si>
  <si>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</si>
  <si>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</si>
  <si>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</si>
  <si>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</si>
  <si>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</si>
  <si>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</si>
  <si>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</si>
  <si>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</si>
  <si>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</si>
  <si>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</si>
  <si>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</si>
  <si>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</si>
  <si>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</si>
  <si>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</si>
  <si>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</si>
  <si>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</si>
  <si>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</si>
  <si>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</si>
  <si>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</si>
  <si>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</si>
  <si>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</si>
  <si>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</si>
  <si>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</si>
  <si>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</si>
  <si>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</si>
  <si>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</si>
  <si>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</si>
  <si>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</si>
  <si>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</si>
  <si>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</si>
  <si>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</si>
  <si>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</si>
  <si>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</si>
  <si>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</si>
  <si>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</si>
  <si>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</si>
  <si>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</si>
  <si>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</si>
  <si>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</si>
  <si>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</si>
  <si>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</si>
  <si>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</si>
  <si>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</si>
  <si>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</si>
  <si>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</si>
  <si>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</si>
  <si>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</si>
  <si>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</si>
  <si>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</si>
  <si>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</si>
  <si>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</si>
  <si>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</si>
  <si>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</si>
  <si>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</si>
  <si>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</si>
  <si>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</si>
  <si>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</si>
  <si>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</si>
  <si>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</si>
  <si>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</si>
  <si>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</si>
  <si>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</si>
  <si>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</si>
  <si>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</si>
  <si>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</si>
  <si>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</si>
  <si>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</si>
  <si>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</si>
  <si>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</si>
  <si>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</si>
  <si>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</si>
  <si>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</si>
  <si>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</si>
  <si>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</si>
  <si>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</si>
  <si>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</si>
  <si>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</si>
  <si>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</si>
  <si>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</si>
  <si>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</si>
  <si>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</si>
  <si>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</si>
  <si>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</si>
  <si>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</si>
  <si>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</si>
  <si>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</si>
  <si>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</si>
  <si>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</si>
  <si>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</si>
  <si>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</si>
  <si>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</si>
  <si>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</si>
  <si>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</si>
  <si>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</si>
  <si>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</si>
  <si>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</si>
  <si>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</si>
  <si>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</si>
  <si>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</si>
  <si>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</si>
  <si>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</si>
  <si>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</si>
  <si>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</si>
  <si>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</si>
  <si>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</si>
  <si>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</si>
  <si>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</si>
  <si>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</si>
  <si>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</si>
  <si>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</si>
  <si>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</si>
  <si>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</si>
  <si>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</si>
  <si>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</si>
  <si>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</si>
  <si>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</si>
  <si>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</si>
  <si>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</si>
  <si>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</si>
  <si>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</si>
  <si>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</si>
  <si>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</si>
  <si>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</si>
  <si>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</si>
  <si>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</si>
  <si>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</si>
  <si>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</si>
  <si>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</si>
  <si>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</si>
  <si>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</si>
  <si>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</si>
  <si>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</si>
  <si>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</si>
  <si>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</si>
  <si>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</si>
  <si>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</si>
  <si>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</si>
  <si>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</si>
  <si>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</si>
  <si>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</si>
  <si>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</si>
  <si>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</si>
  <si>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</si>
  <si>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</si>
  <si>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</si>
  <si>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</si>
  <si>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</si>
  <si>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</si>
  <si>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</si>
  <si>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</si>
  <si>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</si>
  <si>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</si>
  <si>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</si>
  <si>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</si>
  <si>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</si>
  <si>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</si>
  <si>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</si>
  <si>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</si>
  <si>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</si>
  <si>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</si>
  <si>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</si>
  <si>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</si>
  <si>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</si>
  <si>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</si>
  <si>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</si>
  <si>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</si>
  <si>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</si>
  <si>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</si>
  <si>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</si>
  <si>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</si>
  <si>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</si>
  <si>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</si>
  <si>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</si>
  <si>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</si>
  <si>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</si>
  <si>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</si>
  <si>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</si>
  <si>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</si>
  <si>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</si>
  <si>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</si>
  <si>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</si>
  <si>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</si>
  <si>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</si>
  <si>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</si>
  <si>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</si>
  <si>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</si>
  <si>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</si>
  <si>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</si>
  <si>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</si>
  <si>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</si>
  <si>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</si>
  <si>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</si>
  <si>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</si>
  <si>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</si>
  <si>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</si>
  <si>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</si>
  <si>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</si>
  <si>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</si>
  <si>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</si>
  <si>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</si>
  <si>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</si>
  <si>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</si>
  <si>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</si>
  <si>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</si>
  <si>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</si>
  <si>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</si>
  <si>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</si>
  <si>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</si>
  <si>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</si>
  <si>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</si>
  <si>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</si>
  <si>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</si>
  <si>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</si>
  <si>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</si>
  <si>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</si>
  <si>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</si>
  <si>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</si>
  <si>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</si>
  <si>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</si>
  <si>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</si>
  <si>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</si>
  <si>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</si>
  <si>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</si>
  <si>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</si>
  <si>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</si>
  <si>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</si>
  <si>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</si>
  <si>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</si>
  <si>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</si>
  <si>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</si>
  <si>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</si>
  <si>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</si>
  <si>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</si>
  <si>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</si>
  <si>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</si>
  <si>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</si>
  <si>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</si>
  <si>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</si>
  <si>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</si>
  <si>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</si>
  <si>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</si>
  <si>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</si>
  <si>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</si>
  <si>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</si>
  <si>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</si>
  <si>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</si>
  <si>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</si>
  <si>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</si>
  <si>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</si>
  <si>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</si>
  <si>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</si>
  <si>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</si>
  <si>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</si>
  <si>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</si>
  <si>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</si>
  <si>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</si>
  <si>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</si>
  <si>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</si>
  <si>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</si>
  <si>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</si>
  <si>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</si>
  <si>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</si>
  <si>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</si>
  <si>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</si>
  <si>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</si>
  <si>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</si>
  <si>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</si>
  <si>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</si>
  <si>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</si>
  <si>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</si>
  <si>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</si>
  <si>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</si>
  <si>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</si>
  <si>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</si>
  <si>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</si>
  <si>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</si>
  <si>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</si>
  <si>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</si>
  <si>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</si>
  <si>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</si>
  <si>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</si>
  <si>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</si>
  <si>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</si>
  <si>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</si>
  <si>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</si>
  <si>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</si>
  <si>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</si>
  <si>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</si>
  <si>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</si>
  <si>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</si>
  <si>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</si>
  <si>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</si>
  <si>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</si>
  <si>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</si>
  <si>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</si>
  <si>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</si>
  <si>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</si>
  <si>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</si>
  <si>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</si>
  <si>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</si>
  <si>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</si>
  <si>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</si>
  <si>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</si>
  <si>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</si>
  <si>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</si>
  <si>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</si>
  <si>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</si>
  <si>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</si>
  <si>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</si>
  <si>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</si>
  <si>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</si>
  <si>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</si>
  <si>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</si>
  <si>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</si>
  <si>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</si>
  <si>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</si>
  <si>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</si>
  <si>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</si>
  <si>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</si>
  <si>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</si>
  <si>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</si>
  <si>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</si>
  <si>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</si>
  <si>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</si>
  <si>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</si>
  <si>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</si>
  <si>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</si>
  <si>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</si>
  <si>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</si>
  <si>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</si>
  <si>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</si>
  <si>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</si>
  <si>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</si>
  <si>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</si>
  <si>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</si>
  <si>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</si>
  <si>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</si>
  <si>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</si>
  <si>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</si>
  <si>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</si>
  <si>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</si>
  <si>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</si>
  <si>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</si>
  <si>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</si>
  <si>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</si>
  <si>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</si>
  <si>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</si>
  <si>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</si>
  <si>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</si>
  <si>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</si>
  <si>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</si>
  <si>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</si>
  <si>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</si>
  <si>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</si>
  <si>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</si>
  <si>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</si>
  <si>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</si>
  <si>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</si>
  <si>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</si>
  <si>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</si>
  <si>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</si>
  <si>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</si>
  <si>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</si>
  <si>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</si>
  <si>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</si>
  <si>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</si>
  <si>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</si>
  <si>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</si>
  <si>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</si>
  <si>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</si>
  <si>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</si>
  <si>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</si>
  <si>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</si>
  <si>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</si>
  <si>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</si>
  <si>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</si>
  <si>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</si>
  <si>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</si>
  <si>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</si>
  <si>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</si>
  <si>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</si>
  <si>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</si>
  <si>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</si>
  <si>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</si>
  <si>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</si>
  <si>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</si>
  <si>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</si>
  <si>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</si>
  <si>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</si>
  <si>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</si>
  <si>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</si>
  <si>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</si>
  <si>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</si>
  <si>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</si>
  <si>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</si>
  <si>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</si>
  <si>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</si>
  <si>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</si>
  <si>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</si>
  <si>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</si>
  <si>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</si>
  <si>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</si>
  <si>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</si>
  <si>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</si>
  <si>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</si>
  <si>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</si>
  <si>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</si>
  <si>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</si>
  <si>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</si>
  <si>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</si>
  <si>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</si>
  <si>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</si>
  <si>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</si>
  <si>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</si>
  <si>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</si>
  <si>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</si>
  <si>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</si>
  <si>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</si>
  <si>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</si>
  <si>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</si>
  <si>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</si>
  <si>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</si>
  <si>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</si>
  <si>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</si>
  <si>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</si>
  <si>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</si>
  <si>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</si>
  <si>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</si>
  <si>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</si>
  <si>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</si>
  <si>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</si>
  <si>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</si>
  <si>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</si>
  <si>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</si>
  <si>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</si>
  <si>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</si>
  <si>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</si>
  <si>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</si>
  <si>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</si>
  <si>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</si>
  <si>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</si>
  <si>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</si>
  <si>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</si>
  <si>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</si>
  <si>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</si>
  <si>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</si>
  <si>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</si>
  <si>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</si>
  <si>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</si>
  <si>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</si>
  <si>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</si>
  <si>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</si>
  <si>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</si>
  <si>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</si>
  <si>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</si>
  <si>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</si>
  <si>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</si>
  <si>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</si>
  <si>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</si>
  <si>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</si>
  <si>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</si>
  <si>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</si>
  <si>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</si>
  <si>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</si>
  <si>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</si>
  <si>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</si>
  <si>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</si>
  <si>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</si>
  <si>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</si>
  <si>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</si>
  <si>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</si>
  <si>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</si>
  <si>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</si>
  <si>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</si>
  <si>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</si>
  <si>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</si>
  <si>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</si>
  <si>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</si>
  <si>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</si>
  <si>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</si>
  <si>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</si>
  <si>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</si>
  <si>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</si>
  <si>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</si>
  <si>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</si>
  <si>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</si>
  <si>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</si>
  <si>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</si>
  <si>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</si>
  <si>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</si>
  <si>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</si>
  <si>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</si>
  <si>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</si>
  <si>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</si>
  <si>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</si>
  <si>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</si>
  <si>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</si>
  <si>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</si>
  <si>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</si>
  <si>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</si>
  <si>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</si>
  <si>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</si>
  <si>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</si>
  <si>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</si>
  <si>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</si>
  <si>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</si>
  <si>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</si>
  <si>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</si>
  <si>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</si>
  <si>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</si>
  <si>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</si>
  <si>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</si>
  <si>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</si>
  <si>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</si>
  <si>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</si>
  <si>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</si>
  <si>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</si>
  <si>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</si>
  <si>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</si>
  <si>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</si>
  <si>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</si>
  <si>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</si>
  <si>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</si>
  <si>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</si>
  <si>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</si>
  <si>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</si>
  <si>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</si>
  <si>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</si>
  <si>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</si>
  <si>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</si>
  <si>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</si>
  <si>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</si>
  <si>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</si>
  <si>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</si>
  <si>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</si>
  <si>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</si>
  <si>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</si>
  <si>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</si>
  <si>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</si>
  <si>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</si>
  <si>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</si>
  <si>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</si>
  <si>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</si>
  <si>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</si>
  <si>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</si>
  <si>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</si>
  <si>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</si>
  <si>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</si>
  <si>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</si>
  <si>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</si>
  <si>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</si>
  <si>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</si>
  <si>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</si>
  <si>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</si>
  <si>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</si>
  <si>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</si>
  <si>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</si>
  <si>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</si>
  <si>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</si>
  <si>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</si>
  <si>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</si>
  <si>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</si>
  <si>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</si>
  <si>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</si>
  <si>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</si>
  <si>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</si>
  <si>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</si>
  <si>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</si>
  <si>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</si>
  <si>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</si>
  <si>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</si>
  <si>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</si>
  <si>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</si>
  <si>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</si>
  <si>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</si>
  <si>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</si>
  <si>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</si>
  <si>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</si>
  <si>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</si>
  <si>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</si>
  <si>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</si>
  <si>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</si>
  <si>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</si>
  <si>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</si>
  <si>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</si>
  <si>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</si>
  <si>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</si>
  <si>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</si>
  <si>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</si>
  <si>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</si>
  <si>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</si>
  <si>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</si>
  <si>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</si>
  <si>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</si>
  <si>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</si>
  <si>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</si>
  <si>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</si>
  <si>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</si>
  <si>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</si>
  <si>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</si>
  <si>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</si>
  <si>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</si>
  <si>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</si>
  <si>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</si>
  <si>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</si>
  <si>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</si>
  <si>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</si>
  <si>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</si>
  <si>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</si>
  <si>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</si>
  <si>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</si>
  <si>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</si>
  <si>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</si>
  <si>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</si>
  <si>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</si>
  <si>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</si>
  <si>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</si>
  <si>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</si>
  <si>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</si>
  <si>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</si>
  <si>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</si>
  <si>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</si>
  <si>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</si>
  <si>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</si>
  <si>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</si>
  <si>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</si>
  <si>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</si>
  <si>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</si>
  <si>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</si>
  <si>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</si>
  <si>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</si>
  <si>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</si>
  <si>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</si>
  <si>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</si>
  <si>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</si>
  <si>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</si>
  <si>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</si>
  <si>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</si>
  <si>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</si>
  <si>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</si>
  <si>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</si>
  <si>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</si>
  <si>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</si>
  <si>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</si>
  <si>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</si>
  <si>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</si>
  <si>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</si>
  <si>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</si>
  <si>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</si>
  <si>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</si>
  <si>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</si>
  <si>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</si>
  <si>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</si>
  <si>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</si>
  <si>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</si>
  <si>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</si>
  <si>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</si>
  <si>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</si>
  <si>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</si>
  <si>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</si>
  <si>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</si>
  <si>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</si>
  <si>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</si>
  <si>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</si>
  <si>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</si>
  <si>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</si>
  <si>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</si>
  <si>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</si>
  <si>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</si>
  <si>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</si>
  <si>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</si>
  <si>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</si>
  <si>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</si>
  <si>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</si>
  <si>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</si>
  <si>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</si>
  <si>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</si>
  <si>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</si>
  <si>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</si>
  <si>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</si>
  <si>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</si>
  <si>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</si>
  <si>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</si>
  <si>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</si>
  <si>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</si>
  <si>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</si>
  <si>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</si>
  <si>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</si>
  <si>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</si>
  <si>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</si>
  <si>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</si>
  <si>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</si>
  <si>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</si>
  <si>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</si>
  <si>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</si>
  <si>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</si>
  <si>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</si>
  <si>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</si>
  <si>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</si>
  <si>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</si>
  <si>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</si>
  <si>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</si>
  <si>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</si>
  <si>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</si>
  <si>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</si>
  <si>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</si>
  <si>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</si>
  <si>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</si>
  <si>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</si>
  <si>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</si>
  <si>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</si>
  <si>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</si>
  <si>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</si>
  <si>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</si>
  <si>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</si>
  <si>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</si>
  <si>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</si>
  <si>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</si>
  <si>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</si>
  <si>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</si>
  <si>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</si>
  <si>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</si>
  <si>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</si>
  <si>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</si>
  <si>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</si>
  <si>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</si>
  <si>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</si>
  <si>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</si>
  <si>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</si>
  <si>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</si>
  <si>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</si>
  <si>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</si>
  <si>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</si>
  <si>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</si>
  <si>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</si>
  <si>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</si>
  <si>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</si>
  <si>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</si>
  <si>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</si>
  <si>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</si>
  <si>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</si>
  <si>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</si>
  <si>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</si>
  <si>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</si>
  <si>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</si>
  <si>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</si>
  <si>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</si>
  <si>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</si>
  <si>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</si>
  <si>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</si>
  <si>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</si>
  <si>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</si>
  <si>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</si>
  <si>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</si>
  <si>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</si>
  <si>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</si>
  <si>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</si>
  <si>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</si>
  <si>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</si>
  <si>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</si>
  <si>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</si>
  <si>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</si>
  <si>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</si>
  <si>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</si>
  <si>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</si>
  <si>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</si>
  <si>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</si>
  <si>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</si>
  <si>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</si>
  <si>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</si>
  <si>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</si>
  <si>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</si>
  <si>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</si>
  <si>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</si>
  <si>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</si>
  <si>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</si>
  <si>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</si>
  <si>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</si>
  <si>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</si>
  <si>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</si>
  <si>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</si>
  <si>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</si>
  <si>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</si>
  <si>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</si>
  <si>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</si>
  <si>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</si>
  <si>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</si>
  <si>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</si>
  <si>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</si>
  <si>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</si>
  <si>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</si>
  <si>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</si>
  <si>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</si>
  <si>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</si>
  <si>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</si>
  <si>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</si>
  <si>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</si>
  <si>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</si>
  <si>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</si>
  <si>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</si>
  <si>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</si>
  <si>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</si>
  <si>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</si>
  <si>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</si>
  <si>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</si>
  <si>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</si>
  <si>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</si>
  <si>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</si>
  <si>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</si>
  <si>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</si>
  <si>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</si>
  <si>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</si>
  <si>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</si>
  <si>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</si>
  <si>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</si>
  <si>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</si>
  <si>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</si>
  <si>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</si>
  <si>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</si>
  <si>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</si>
  <si>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</si>
  <si>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</si>
  <si>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</si>
  <si>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</si>
  <si>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</si>
  <si>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</si>
  <si>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</si>
  <si>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</si>
  <si>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</si>
  <si>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</si>
  <si>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</si>
  <si>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</si>
  <si>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</si>
  <si>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</si>
  <si>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</si>
  <si>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</si>
  <si>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</si>
  <si>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</si>
  <si>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</si>
  <si>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</si>
  <si>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</si>
  <si>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</si>
  <si>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</si>
  <si>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</si>
  <si>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</si>
  <si>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</si>
  <si>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</si>
  <si>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</si>
  <si>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</si>
  <si>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</si>
  <si>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</si>
  <si>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</si>
  <si>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</si>
  <si>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</si>
  <si>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</si>
  <si>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</si>
  <si>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</si>
  <si>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</si>
  <si>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</si>
  <si>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</si>
  <si>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</si>
  <si>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</si>
  <si>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</si>
  <si>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</si>
  <si>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</si>
  <si>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</si>
  <si>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</si>
  <si>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</si>
  <si>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</si>
  <si>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</si>
  <si>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</si>
  <si>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</si>
  <si>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</si>
  <si>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</si>
  <si>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</si>
  <si>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</si>
  <si>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</si>
  <si>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</si>
  <si>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</si>
  <si>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</si>
  <si>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</si>
  <si>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</si>
  <si>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</si>
  <si>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</si>
  <si>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</si>
  <si>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</si>
  <si>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</si>
  <si>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</si>
  <si>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</si>
  <si>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</si>
  <si>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</si>
  <si>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</si>
  <si>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</si>
  <si>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</si>
  <si>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</si>
  <si>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</si>
  <si>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</si>
  <si>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</si>
  <si>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</si>
  <si>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</si>
  <si>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</si>
  <si>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</si>
  <si>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</si>
  <si>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</si>
  <si>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</si>
  <si>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</si>
  <si>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</si>
  <si>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</si>
  <si>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</si>
  <si>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</si>
  <si>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</si>
  <si>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</si>
  <si>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</si>
  <si>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</si>
  <si>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</si>
  <si>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</si>
  <si>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</si>
  <si>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</si>
  <si>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</si>
  <si>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</si>
  <si>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</si>
  <si>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</si>
  <si>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</si>
  <si>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</si>
  <si>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</si>
  <si>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</si>
  <si>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</si>
  <si>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</si>
  <si>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</si>
  <si>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</si>
  <si>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</si>
  <si>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</si>
  <si>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</si>
  <si>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</si>
  <si>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</si>
  <si>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</si>
  <si>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</si>
  <si>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</si>
  <si>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</si>
  <si>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</si>
  <si>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</si>
  <si>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</si>
  <si>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</si>
  <si>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</si>
  <si>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</si>
  <si>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</si>
  <si>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</si>
  <si>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</si>
  <si>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</si>
  <si>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</si>
  <si>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</si>
  <si>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</si>
  <si>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</si>
  <si>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</si>
  <si>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</si>
  <si>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</si>
  <si>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</si>
  <si>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</si>
  <si>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</si>
  <si>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</si>
  <si>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</si>
  <si>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</si>
  <si>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</si>
  <si>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</si>
  <si>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</si>
  <si>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</si>
  <si>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</si>
  <si>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</si>
  <si>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</si>
  <si>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</si>
  <si>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</si>
  <si>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</si>
  <si>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</si>
  <si>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</si>
  <si>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</si>
  <si>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</si>
  <si>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</si>
  <si>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</si>
  <si>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</si>
  <si>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</si>
  <si>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</si>
  <si>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</si>
  <si>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</si>
  <si>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</si>
  <si>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</si>
  <si>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</si>
  <si>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</si>
  <si>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</si>
  <si>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</si>
  <si>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</si>
  <si>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</si>
  <si>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</si>
  <si>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</si>
  <si>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</si>
  <si>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</si>
  <si>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</si>
  <si>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</si>
  <si>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</si>
  <si>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</si>
  <si>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</si>
  <si>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</si>
  <si>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</si>
  <si>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</si>
  <si>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</si>
  <si>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</si>
  <si>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</si>
  <si>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</si>
  <si>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</si>
  <si>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</si>
  <si>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</si>
  <si>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</si>
  <si>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</si>
  <si>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</si>
  <si>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</si>
  <si>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</si>
  <si>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</si>
  <si>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</si>
  <si>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</si>
  <si>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</si>
  <si>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</si>
  <si>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</si>
  <si>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</si>
  <si>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</si>
  <si>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</si>
  <si>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</si>
  <si>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</si>
  <si>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</si>
  <si>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</si>
  <si>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</si>
  <si>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</si>
  <si>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</si>
  <si>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</si>
  <si>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</si>
  <si>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</si>
  <si>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</si>
  <si>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</si>
  <si>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</si>
  <si>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</si>
  <si>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</si>
  <si>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</si>
  <si>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</si>
  <si>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</si>
  <si>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</si>
  <si>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</si>
  <si>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</si>
  <si>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</si>
  <si>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</si>
  <si>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</si>
  <si>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</si>
  <si>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</si>
  <si>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</si>
  <si>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</si>
  <si>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</si>
  <si>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</si>
  <si>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</si>
  <si>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</si>
  <si>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</si>
  <si>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</si>
  <si>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</si>
  <si>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</si>
  <si>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</si>
  <si>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</si>
  <si>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</si>
  <si>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</si>
  <si>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</si>
  <si>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</si>
  <si>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</si>
  <si>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</si>
  <si>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</si>
  <si>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</si>
  <si>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</si>
  <si>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</si>
  <si>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</si>
  <si>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</si>
  <si>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</si>
  <si>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</si>
  <si>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</si>
  <si>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</si>
  <si>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</si>
  <si>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</si>
  <si>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</si>
  <si>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</si>
  <si>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</si>
  <si>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</si>
  <si>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</si>
  <si>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</si>
  <si>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</si>
  <si>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</si>
  <si>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</si>
  <si>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</si>
  <si>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</si>
  <si>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</si>
  <si>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</si>
  <si>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</si>
  <si>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</si>
  <si>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</si>
  <si>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</si>
  <si>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</si>
  <si>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</si>
  <si>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</si>
  <si>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</si>
  <si>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</si>
  <si>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</si>
  <si>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</si>
  <si>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</si>
  <si>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</si>
  <si>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</si>
  <si>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</si>
  <si>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</si>
  <si>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</si>
  <si>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</si>
  <si>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</si>
  <si>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</si>
  <si>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</si>
  <si>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</si>
  <si>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</si>
  <si>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</si>
  <si>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</si>
  <si>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</si>
  <si>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</si>
  <si>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</si>
  <si>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</si>
  <si>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</si>
  <si>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</si>
  <si>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</si>
  <si>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</si>
  <si>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</si>
  <si>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</si>
  <si>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</si>
  <si>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</si>
  <si>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</si>
  <si>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</si>
  <si>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</si>
  <si>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</si>
  <si>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</si>
  <si>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</si>
  <si>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</si>
  <si>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</si>
  <si>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</si>
  <si>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</si>
  <si>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</si>
  <si>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</si>
  <si>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</si>
  <si>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</si>
  <si>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</si>
  <si>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</si>
  <si>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</si>
  <si>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</si>
  <si>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</si>
  <si>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</si>
  <si>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</si>
  <si>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</si>
  <si>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</si>
  <si>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</si>
  <si>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</si>
  <si>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</si>
  <si>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</si>
  <si>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</si>
  <si>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</si>
  <si>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</si>
  <si>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</si>
  <si>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</si>
  <si>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</si>
  <si>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</si>
  <si>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</si>
  <si>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</si>
  <si>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</si>
  <si>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</si>
  <si>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</si>
  <si>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</si>
  <si>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</si>
  <si>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</si>
  <si>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</si>
  <si>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</si>
  <si>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</si>
  <si>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</si>
  <si>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</si>
  <si>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</si>
  <si>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</si>
  <si>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</si>
  <si>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</si>
  <si>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</si>
  <si>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</si>
  <si>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</si>
  <si>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</si>
  <si>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</si>
  <si>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</si>
  <si>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</si>
  <si>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</si>
  <si>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</si>
  <si>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</si>
  <si>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</si>
  <si>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</si>
  <si>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</si>
  <si>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</si>
  <si>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</si>
  <si>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</si>
  <si>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</si>
  <si>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</si>
  <si>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</si>
  <si>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</si>
  <si>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</si>
  <si>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</si>
  <si>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</si>
  <si>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</si>
  <si>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</si>
  <si>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</si>
  <si>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</si>
  <si>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</si>
  <si>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</si>
  <si>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</si>
  <si>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</si>
  <si>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</si>
  <si>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</si>
  <si>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</si>
  <si>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</si>
  <si>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</si>
  <si>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</si>
  <si>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</si>
  <si>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</si>
  <si>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</si>
  <si>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</si>
  <si>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</si>
  <si>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</si>
  <si>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</si>
  <si>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</si>
  <si>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</si>
  <si>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</si>
  <si>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</si>
  <si>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</si>
  <si>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</si>
  <si>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</si>
  <si>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</si>
  <si>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</si>
  <si>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</si>
  <si>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</si>
  <si>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</si>
  <si>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</si>
  <si>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</si>
  <si>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</si>
  <si>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</si>
  <si>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</si>
  <si>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</si>
  <si>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</si>
  <si>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</si>
  <si>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</si>
  <si>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</si>
  <si>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</si>
  <si>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</si>
  <si>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</si>
  <si>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</si>
  <si>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</si>
  <si>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</si>
  <si>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</si>
  <si>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</si>
  <si>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</si>
  <si>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</si>
  <si>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</si>
  <si>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</si>
  <si>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</si>
  <si>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</si>
  <si>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</si>
  <si>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</si>
  <si>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</si>
  <si>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</si>
  <si>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</si>
  <si>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</si>
  <si>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</si>
  <si>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</si>
  <si>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</si>
  <si>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</si>
  <si>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</si>
  <si>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</si>
  <si>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</si>
  <si>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</si>
  <si>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</si>
  <si>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</si>
  <si>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</si>
  <si>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</si>
  <si>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</si>
  <si>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</si>
  <si>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</si>
  <si>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</si>
  <si>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</si>
  <si>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</si>
  <si>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</si>
  <si>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</si>
  <si>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</si>
  <si>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</si>
  <si>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</si>
  <si>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</si>
  <si>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</si>
  <si>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</si>
  <si>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</si>
  <si>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</si>
  <si>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</si>
  <si>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</si>
  <si>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</si>
  <si>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</si>
  <si>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</si>
  <si>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</si>
  <si>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</si>
  <si>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</si>
  <si>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</si>
  <si>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</si>
  <si>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</si>
  <si>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</si>
  <si>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</si>
  <si>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</si>
  <si>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</si>
  <si>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</si>
  <si>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</si>
  <si>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</si>
  <si>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</si>
  <si>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</si>
  <si>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</si>
  <si>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</si>
  <si>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</si>
  <si>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</si>
  <si>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</si>
  <si>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</si>
  <si>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</si>
  <si>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</si>
  <si>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</si>
  <si>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</si>
  <si>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</si>
  <si>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</si>
  <si>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</si>
  <si>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</si>
  <si>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</si>
  <si>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</si>
  <si>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</si>
  <si>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</si>
  <si>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</si>
  <si>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</si>
  <si>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</si>
  <si>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</si>
  <si>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</si>
  <si>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</si>
  <si>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</si>
  <si>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</si>
  <si>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</si>
  <si>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</si>
  <si>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</si>
  <si>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</si>
  <si>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</si>
  <si>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</si>
  <si>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</si>
  <si>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</si>
  <si>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</si>
  <si>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</si>
  <si>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</si>
  <si>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</si>
  <si>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</si>
  <si>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</si>
  <si>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</si>
  <si>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</si>
  <si>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</si>
  <si>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</si>
  <si>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</si>
  <si>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</si>
  <si>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</si>
  <si>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</si>
  <si>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</si>
  <si>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</si>
  <si>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</si>
  <si>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</si>
  <si>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</si>
  <si>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</si>
  <si>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</si>
  <si>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</si>
  <si>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</si>
  <si>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</si>
  <si>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</si>
  <si>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</si>
  <si>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</si>
  <si>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</si>
  <si>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</si>
  <si>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</si>
  <si>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</si>
  <si>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</si>
  <si>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</si>
  <si>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</si>
  <si>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</si>
  <si>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</si>
  <si>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</si>
  <si>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</si>
  <si>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</si>
  <si>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</si>
  <si>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</si>
  <si>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</si>
  <si>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</si>
  <si>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</si>
  <si>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</si>
  <si>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</si>
  <si>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</si>
  <si>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</si>
  <si>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</si>
  <si>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</si>
  <si>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</si>
  <si>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</si>
  <si>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</si>
  <si>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</si>
  <si>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</si>
  <si>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</si>
  <si>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</si>
  <si>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</si>
  <si>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</si>
  <si>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</si>
  <si>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</si>
  <si>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</si>
  <si>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</si>
  <si>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</si>
  <si>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</si>
  <si>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</si>
  <si>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</si>
  <si>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</si>
  <si>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</si>
  <si>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</si>
  <si>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</si>
  <si>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</si>
  <si>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</si>
  <si>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</si>
  <si>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</si>
  <si>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</si>
  <si>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</si>
  <si>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</si>
  <si>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</si>
  <si>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</si>
  <si>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</si>
  <si>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</si>
  <si>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</si>
  <si>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</si>
  <si>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</si>
  <si>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</si>
  <si>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</si>
  <si>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</si>
  <si>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</si>
  <si>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</si>
  <si>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</si>
  <si>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</si>
  <si>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</si>
  <si>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</si>
  <si>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</si>
  <si>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</si>
  <si>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</si>
  <si>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</si>
  <si>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</si>
  <si>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</si>
  <si>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</si>
  <si>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</si>
  <si>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</si>
  <si>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</si>
  <si>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</si>
  <si>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</si>
  <si>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</si>
  <si>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</si>
  <si>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</si>
  <si>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</si>
  <si>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</si>
  <si>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</si>
  <si>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</si>
  <si>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</si>
  <si>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</si>
  <si>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</si>
  <si>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</si>
  <si>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</si>
  <si>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</si>
  <si>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</si>
  <si>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</si>
  <si>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</si>
  <si>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</si>
  <si>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</si>
  <si>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</si>
  <si>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</si>
  <si>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</si>
  <si>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</si>
  <si>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</si>
  <si>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</si>
  <si>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</si>
  <si>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</si>
  <si>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</si>
  <si>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</si>
  <si>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</si>
  <si>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</si>
  <si>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</si>
  <si>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</si>
  <si>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</si>
  <si>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</si>
  <si>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</si>
  <si>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</si>
  <si>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</si>
  <si>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</si>
  <si>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</si>
  <si>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</si>
  <si>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</si>
  <si>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</si>
  <si>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</si>
  <si>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</si>
  <si>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</si>
  <si>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</si>
  <si>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</si>
  <si>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</si>
  <si>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</si>
  <si>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</si>
  <si>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</si>
  <si>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</si>
  <si>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</si>
  <si>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</si>
  <si>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</si>
  <si>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</si>
  <si>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</si>
  <si>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</si>
  <si>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</si>
  <si>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</si>
  <si>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</si>
  <si>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</si>
  <si>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</si>
  <si>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</si>
  <si>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</si>
  <si>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</si>
  <si>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</si>
  <si>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</si>
  <si>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</si>
  <si>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</si>
  <si>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</si>
  <si>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</si>
  <si>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</si>
  <si>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</si>
  <si>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</si>
  <si>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</si>
  <si>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</si>
  <si>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</si>
  <si>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</si>
  <si>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</si>
  <si>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</si>
  <si>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</si>
  <si>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</si>
  <si>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</si>
  <si>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</si>
  <si>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</si>
  <si>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</si>
  <si>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</si>
  <si>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</si>
  <si>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</si>
  <si>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</si>
  <si>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</si>
  <si>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</si>
  <si>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</si>
  <si>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</si>
  <si>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</si>
  <si>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</si>
  <si>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</si>
  <si>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</si>
  <si>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</si>
  <si>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</si>
  <si>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</si>
  <si>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</si>
  <si>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</si>
  <si>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</si>
  <si>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</si>
  <si>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</si>
  <si>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</si>
  <si>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</si>
  <si>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</si>
  <si>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</si>
  <si>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</si>
  <si>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</si>
  <si>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</si>
  <si>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</si>
  <si>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</si>
  <si>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</si>
  <si>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</si>
  <si>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</si>
  <si>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</si>
  <si>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</si>
  <si>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</si>
  <si>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</si>
  <si>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</si>
  <si>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</si>
  <si>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</si>
  <si>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</si>
  <si>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</si>
  <si>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</si>
  <si>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</si>
  <si>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</si>
  <si>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</si>
  <si>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</si>
  <si>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</si>
  <si>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</si>
  <si>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</si>
  <si>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</si>
  <si>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</si>
  <si>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</si>
  <si>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</si>
  <si>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</si>
  <si>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</si>
  <si>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</si>
  <si>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</si>
  <si>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</si>
  <si>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</si>
  <si>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</si>
  <si>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</si>
  <si>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</si>
  <si>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</si>
  <si>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</si>
  <si>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</si>
  <si>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</si>
  <si>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</si>
  <si>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</si>
  <si>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</si>
  <si>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</si>
  <si>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</si>
  <si>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</si>
  <si>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</si>
  <si>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</si>
  <si>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</si>
  <si>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</si>
  <si>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</si>
  <si>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</si>
  <si>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</si>
  <si>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</si>
  <si>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</si>
  <si>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</si>
  <si>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</si>
  <si>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</si>
  <si>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</si>
  <si>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</si>
  <si>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</si>
  <si>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</si>
  <si>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</si>
  <si>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</si>
  <si>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</si>
  <si>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</si>
  <si>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</si>
  <si>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</si>
  <si>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</si>
  <si>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</si>
  <si>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</si>
  <si>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</si>
  <si>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</si>
  <si>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</si>
  <si>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</si>
  <si>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</si>
  <si>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</si>
  <si>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</si>
  <si>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</si>
  <si>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</si>
  <si>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</si>
  <si>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</si>
  <si>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</si>
  <si>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</si>
  <si>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</si>
  <si>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</si>
  <si>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</si>
  <si>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</si>
  <si>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</si>
  <si>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</si>
  <si>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</si>
  <si>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</si>
  <si>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</si>
  <si>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</si>
  <si>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</si>
  <si>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</si>
  <si>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</si>
  <si>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</si>
  <si>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</si>
  <si>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</si>
  <si>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</si>
  <si>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</si>
  <si>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</si>
  <si>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</si>
  <si>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</si>
  <si>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</si>
  <si>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</si>
  <si>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</si>
  <si>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</si>
  <si>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</si>
  <si>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</si>
  <si>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</si>
  <si>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</si>
  <si>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</si>
  <si>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</si>
  <si>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</si>
  <si>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</si>
  <si>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</si>
  <si>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</si>
  <si>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</si>
  <si>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</si>
  <si>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</si>
  <si>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</si>
  <si>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</si>
  <si>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</si>
  <si>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</si>
  <si>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</si>
  <si>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</si>
  <si>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</si>
  <si>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</si>
  <si>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</si>
  <si>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</si>
  <si>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</si>
  <si>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</si>
  <si>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</si>
  <si>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</si>
  <si>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</si>
  <si>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</si>
  <si>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</si>
  <si>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</si>
  <si>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</si>
  <si>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</si>
  <si>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</si>
  <si>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</si>
  <si>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</si>
  <si>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</si>
  <si>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</si>
  <si>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</si>
  <si>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</si>
  <si>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</si>
  <si>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</si>
  <si>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</si>
  <si>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</si>
  <si>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</si>
  <si>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</si>
  <si>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</si>
  <si>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</si>
  <si>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</si>
  <si>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</si>
  <si>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</si>
  <si>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</si>
  <si>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</si>
  <si>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</si>
  <si>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</si>
  <si>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</si>
  <si>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</si>
  <si>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</si>
  <si>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</si>
  <si>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</si>
  <si>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</si>
  <si>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</si>
  <si>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</si>
  <si>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</si>
  <si>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</si>
  <si>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</si>
  <si>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</si>
  <si>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</si>
  <si>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</si>
  <si>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</si>
  <si>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</si>
  <si>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</si>
  <si>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</si>
  <si>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</si>
  <si>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</si>
  <si>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</si>
  <si>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</si>
  <si>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</si>
  <si>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</si>
  <si>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</si>
  <si>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</si>
  <si>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</si>
  <si>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</si>
  <si>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</si>
  <si>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</si>
  <si>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</si>
  <si>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</si>
  <si>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</si>
  <si>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</si>
  <si>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</si>
  <si>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</si>
  <si>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</si>
  <si>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</si>
  <si>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</si>
  <si>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</si>
  <si>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</si>
  <si>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</si>
  <si>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</si>
  <si>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</si>
  <si>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</si>
  <si>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</si>
  <si>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</si>
  <si>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</si>
  <si>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</si>
  <si>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</si>
  <si>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</si>
  <si>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</si>
  <si>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</si>
  <si>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</si>
  <si>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</si>
  <si>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</si>
  <si>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</si>
  <si>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</si>
  <si>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</si>
  <si>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</si>
  <si>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</si>
  <si>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</si>
  <si>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</si>
  <si>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</si>
  <si>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</si>
  <si>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</si>
  <si>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</si>
  <si>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</si>
  <si>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</si>
  <si>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</si>
  <si>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</si>
  <si>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</si>
  <si>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</si>
  <si>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</si>
  <si>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</si>
  <si>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</si>
  <si>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</si>
  <si>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</si>
  <si>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</si>
  <si>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</si>
  <si>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</si>
  <si>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</si>
  <si>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</si>
  <si>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</si>
  <si>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</si>
  <si>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</si>
  <si>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</si>
  <si>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</si>
  <si>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</si>
  <si>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</si>
  <si>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</si>
  <si>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</si>
  <si>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</si>
  <si>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</si>
  <si>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</si>
  <si>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</si>
  <si>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</si>
  <si>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</si>
  <si>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</si>
  <si>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</si>
  <si>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</si>
  <si>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</si>
  <si>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</si>
  <si>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</si>
  <si>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</si>
  <si>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</si>
  <si>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</si>
  <si>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</si>
  <si>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</si>
  <si>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</si>
  <si>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</si>
  <si>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</si>
  <si>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</si>
  <si>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</si>
  <si>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</si>
  <si>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</si>
  <si>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</si>
  <si>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</si>
  <si>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</si>
  <si>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</si>
  <si>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</si>
  <si>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</si>
  <si>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</si>
  <si>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</si>
  <si>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</si>
  <si>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</si>
  <si>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</si>
  <si>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</si>
  <si>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</si>
  <si>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</si>
  <si>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</si>
  <si>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</si>
  <si>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</si>
  <si>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</si>
  <si>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</si>
  <si>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</si>
  <si>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</si>
  <si>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</si>
  <si>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</si>
  <si>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</si>
  <si>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</si>
  <si>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</si>
  <si>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</si>
  <si>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</si>
  <si>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</si>
  <si>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</si>
  <si>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</si>
  <si>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</si>
  <si>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</si>
  <si>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</si>
  <si>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</si>
  <si>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</si>
  <si>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</si>
  <si>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</si>
  <si>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</si>
  <si>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</si>
  <si>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</si>
  <si>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</si>
  <si>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</si>
  <si>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</si>
  <si>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</si>
  <si>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</si>
  <si>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</si>
  <si>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</si>
  <si>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</si>
  <si>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</si>
  <si>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</si>
  <si>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</si>
  <si>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</si>
  <si>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</si>
  <si>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</si>
  <si>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</si>
  <si>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</si>
  <si>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</si>
  <si>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</si>
  <si>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</si>
  <si>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</si>
  <si>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</si>
  <si>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</si>
  <si>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</si>
  <si>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</si>
  <si>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</si>
  <si>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</si>
  <si>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</si>
  <si>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</si>
  <si>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</si>
  <si>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</si>
  <si>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</si>
  <si>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</si>
  <si>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</si>
  <si>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</si>
  <si>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</si>
  <si>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</si>
  <si>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</si>
  <si>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</si>
  <si>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</si>
  <si>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</si>
  <si>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</si>
  <si>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</si>
  <si>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</si>
  <si>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</si>
  <si>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</si>
  <si>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</si>
  <si>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</si>
  <si>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</si>
  <si>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</si>
  <si>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</si>
  <si>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</si>
  <si>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</si>
  <si>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</si>
  <si>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</si>
  <si>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</si>
  <si>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</si>
  <si>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</si>
  <si>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</si>
  <si>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</si>
  <si>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</si>
  <si>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</si>
  <si>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</si>
  <si>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</si>
  <si>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</si>
  <si>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</si>
  <si>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</si>
  <si>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</si>
  <si>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</si>
  <si>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</si>
  <si>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</si>
  <si>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</si>
  <si>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</si>
  <si>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</si>
  <si>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</si>
  <si>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</si>
  <si>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</si>
  <si>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</si>
  <si>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</si>
  <si>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</si>
  <si>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</si>
  <si>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</si>
  <si>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</si>
  <si>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</si>
  <si>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</si>
  <si>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</si>
  <si>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</si>
  <si>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</si>
  <si>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</si>
  <si>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</si>
  <si>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</si>
  <si>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</si>
  <si>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</si>
  <si>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</si>
  <si>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</si>
  <si>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</si>
  <si>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</si>
  <si>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</si>
  <si>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</si>
  <si>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</si>
  <si>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</si>
  <si>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</si>
  <si>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</si>
  <si>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</si>
  <si>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</si>
  <si>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</si>
  <si>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</si>
  <si>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</si>
  <si>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</si>
  <si>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</si>
  <si>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</si>
  <si>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</si>
  <si>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</si>
  <si>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</si>
  <si>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</si>
  <si>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</si>
  <si>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</si>
  <si>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</si>
  <si>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</si>
  <si>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</si>
  <si>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</si>
  <si>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</si>
  <si>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</si>
  <si>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</si>
  <si>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</si>
  <si>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</si>
  <si>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</si>
  <si>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</si>
  <si>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</si>
  <si>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</si>
  <si>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</si>
  <si>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</si>
  <si>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</si>
  <si>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</si>
  <si>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</si>
  <si>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</si>
  <si>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</si>
  <si>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</si>
  <si>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</si>
  <si>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</si>
  <si>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</si>
  <si>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</si>
  <si>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</si>
  <si>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</si>
  <si>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</si>
  <si>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</si>
  <si>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</si>
  <si>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</si>
  <si>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</si>
  <si>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</si>
  <si>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</si>
  <si>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</si>
  <si>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</si>
  <si>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</si>
  <si>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</si>
  <si>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</si>
  <si>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</si>
  <si>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</si>
  <si>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</si>
  <si>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</si>
  <si>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</si>
  <si>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</si>
  <si>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</si>
  <si>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</si>
  <si>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</si>
  <si>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</si>
  <si>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</si>
  <si>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</si>
  <si>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</si>
  <si>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</si>
  <si>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</si>
  <si>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</si>
  <si>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</si>
  <si>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</si>
  <si>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</si>
  <si>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</si>
  <si>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</si>
  <si>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</si>
  <si>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</si>
  <si>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</si>
  <si>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</si>
  <si>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</si>
  <si>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</si>
  <si>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</si>
  <si>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</si>
  <si>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</si>
  <si>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</si>
  <si>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</si>
  <si>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</si>
  <si>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</si>
  <si>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</si>
  <si>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</si>
  <si>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</si>
  <si>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</si>
  <si>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</si>
  <si>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</si>
  <si>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</si>
  <si>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</si>
  <si>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</si>
  <si>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</si>
  <si>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</si>
  <si>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</si>
  <si>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</si>
  <si>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</si>
  <si>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</si>
  <si>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</si>
  <si>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</si>
  <si>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</si>
  <si>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</si>
  <si>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</si>
  <si>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</si>
  <si>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</si>
  <si>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</si>
  <si>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</si>
  <si>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</si>
  <si>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</si>
  <si>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</si>
  <si>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</si>
  <si>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</si>
  <si>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</si>
  <si>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</si>
  <si>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</si>
  <si>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</si>
  <si>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</si>
  <si>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</si>
  <si>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</si>
  <si>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</si>
  <si>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</si>
  <si>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</si>
  <si>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</si>
  <si>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</si>
  <si>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</si>
  <si>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</si>
  <si>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</si>
  <si>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</si>
  <si>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</si>
  <si>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</si>
  <si>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</si>
  <si>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</si>
  <si>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</si>
  <si>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</si>
  <si>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</si>
  <si>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</si>
  <si>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</si>
  <si>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</si>
  <si>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</si>
  <si>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</si>
  <si>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</si>
  <si>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</si>
  <si>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</si>
  <si>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</si>
  <si>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</si>
  <si>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</si>
  <si>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</si>
  <si>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</si>
  <si>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</si>
  <si>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</si>
  <si>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</si>
  <si>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</si>
  <si>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</si>
  <si>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</si>
  <si>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</si>
  <si>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</si>
  <si>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</si>
  <si>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</si>
  <si>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</si>
  <si>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</si>
  <si>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</si>
  <si>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</si>
  <si>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</si>
  <si>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</si>
  <si>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</si>
  <si>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</si>
  <si>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</si>
  <si>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</si>
  <si>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</si>
  <si>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</si>
  <si>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</si>
  <si>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</si>
  <si>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</si>
  <si>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</si>
  <si>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</si>
  <si>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</si>
  <si>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</si>
  <si>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</si>
  <si>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</si>
  <si>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</si>
  <si>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</si>
  <si>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</si>
  <si>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</si>
  <si>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</si>
  <si>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</si>
  <si>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</si>
  <si>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</si>
  <si>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</si>
  <si>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</si>
  <si>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</si>
  <si>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</si>
  <si>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</si>
  <si>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</si>
  <si>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</si>
  <si>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</si>
  <si>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</si>
  <si>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</si>
  <si>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</si>
  <si>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</si>
  <si>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</si>
  <si>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</si>
  <si>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</si>
  <si>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</si>
  <si>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</si>
  <si>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</si>
  <si>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</si>
  <si>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</si>
  <si>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</si>
  <si>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</si>
  <si>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</si>
  <si>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</si>
  <si>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</si>
  <si>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</si>
  <si>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</si>
  <si>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</si>
  <si>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</si>
  <si>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</si>
  <si>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</si>
  <si>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</si>
  <si>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</si>
  <si>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</si>
  <si>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</si>
  <si>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</si>
  <si>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</si>
  <si>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</si>
  <si>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</si>
  <si>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</si>
  <si>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</si>
  <si>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</si>
  <si>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</si>
  <si>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</si>
  <si>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</si>
  <si>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</si>
  <si>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</si>
  <si>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</si>
  <si>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</si>
  <si>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</si>
  <si>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</si>
  <si>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</si>
  <si>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</si>
  <si>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</si>
  <si>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</si>
  <si>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</si>
  <si>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</si>
  <si>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</si>
  <si>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</si>
  <si>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</si>
  <si>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</si>
  <si>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</si>
  <si>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</si>
  <si>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</si>
  <si>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</si>
  <si>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</si>
  <si>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</si>
  <si>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</si>
  <si>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</si>
  <si>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</si>
  <si>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</si>
  <si>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</si>
  <si>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</si>
  <si>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</si>
  <si>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</si>
  <si>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</si>
  <si>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</si>
  <si>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</si>
  <si>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</si>
  <si>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</si>
  <si>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</si>
  <si>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</si>
  <si>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</si>
  <si>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</si>
  <si>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</si>
  <si>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</si>
  <si>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</si>
  <si>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</si>
  <si>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</si>
  <si>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</si>
  <si>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</si>
  <si>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</si>
  <si>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</si>
  <si>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</si>
  <si>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</si>
  <si>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</si>
  <si>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</si>
  <si>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</si>
  <si>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</si>
  <si>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</si>
  <si>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</si>
  <si>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</si>
  <si>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</si>
  <si>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</si>
  <si>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</si>
  <si>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</si>
  <si>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</si>
  <si>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</si>
  <si>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</si>
  <si>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</si>
  <si>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</si>
  <si>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</si>
  <si>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</si>
  <si>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</si>
  <si>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</si>
  <si>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</si>
  <si>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</si>
  <si>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</si>
  <si>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</si>
  <si>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</si>
  <si>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</si>
  <si>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</si>
  <si>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</si>
  <si>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</si>
  <si>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</si>
  <si>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</si>
  <si>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</si>
  <si>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</si>
  <si>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</si>
  <si>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</si>
  <si>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</si>
  <si>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</si>
  <si>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</si>
  <si>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</si>
  <si>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</si>
  <si>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</si>
  <si>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</si>
  <si>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</si>
  <si>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</si>
  <si>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</si>
  <si>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</si>
  <si>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</si>
  <si>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</si>
  <si>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</si>
  <si>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</si>
  <si>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</si>
  <si>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</si>
  <si>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</si>
  <si>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</si>
  <si>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</si>
  <si>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</si>
  <si>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</si>
  <si>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</si>
  <si>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</si>
  <si>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</si>
  <si>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</si>
  <si>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</si>
  <si>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</si>
  <si>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</si>
  <si>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</si>
  <si>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</si>
  <si>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</si>
  <si>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</si>
  <si>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</si>
  <si>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</si>
  <si>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</si>
  <si>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</si>
  <si>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</si>
  <si>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</si>
  <si>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</si>
  <si>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</si>
  <si>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</si>
  <si>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</si>
  <si>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</si>
  <si>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</si>
  <si>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</si>
  <si>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</si>
  <si>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</si>
  <si>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</si>
  <si>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</si>
  <si>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</si>
  <si>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</si>
  <si>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</si>
  <si>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</si>
  <si>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</si>
  <si>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</si>
  <si>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</si>
  <si>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</si>
  <si>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</si>
  <si>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</si>
  <si>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</si>
  <si>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</si>
  <si>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</si>
  <si>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</si>
  <si>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</si>
  <si>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</si>
  <si>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</si>
  <si>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</si>
  <si>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</si>
  <si>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</si>
  <si>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</si>
  <si>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</si>
  <si>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</si>
  <si>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</si>
  <si>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</si>
  <si>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</si>
  <si>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</si>
  <si>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</si>
  <si>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</si>
  <si>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</si>
  <si>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</si>
  <si>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</si>
  <si>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</si>
  <si>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</si>
  <si>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</si>
  <si>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</si>
  <si>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</si>
  <si>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</si>
  <si>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</si>
  <si>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</si>
  <si>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</si>
  <si>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</si>
  <si>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</si>
  <si>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</si>
  <si>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</si>
  <si>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</si>
  <si>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</si>
  <si>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</si>
  <si>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</si>
  <si>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</si>
  <si>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</si>
  <si>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</si>
  <si>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</si>
  <si>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</si>
  <si>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</si>
  <si>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</si>
  <si>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</si>
  <si>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</si>
  <si>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</si>
  <si>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</si>
  <si>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</si>
  <si>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</si>
  <si>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</si>
  <si>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</si>
  <si>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</si>
  <si>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</si>
  <si>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</si>
  <si>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</si>
  <si>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</si>
  <si>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</si>
  <si>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</si>
  <si>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</si>
  <si>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</si>
  <si>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</si>
  <si>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</si>
  <si>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</si>
  <si>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</si>
  <si>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</si>
  <si>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</si>
  <si>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</si>
  <si>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</si>
  <si>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</si>
  <si>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</si>
  <si>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</si>
  <si>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</si>
  <si>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</si>
  <si>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</si>
  <si>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</si>
  <si>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</si>
  <si>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</si>
  <si>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</si>
  <si>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</si>
  <si>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</si>
  <si>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</si>
  <si>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</si>
  <si>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</si>
  <si>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</si>
  <si>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</si>
  <si>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</si>
  <si>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</si>
  <si>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</si>
  <si>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</si>
  <si>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</si>
  <si>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</si>
  <si>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</si>
  <si>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</si>
  <si>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</si>
  <si>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</si>
  <si>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</si>
  <si>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</si>
  <si>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</si>
  <si>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</si>
  <si>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</si>
  <si>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</si>
  <si>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</si>
  <si>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</si>
  <si>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</si>
  <si>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</si>
  <si>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</si>
  <si>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</si>
  <si>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</si>
  <si>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</si>
  <si>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</si>
  <si>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</si>
  <si>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</si>
  <si>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</si>
  <si>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</si>
  <si>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</si>
  <si>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</si>
  <si>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</si>
  <si>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</si>
  <si>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</si>
  <si>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</si>
  <si>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</si>
  <si>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</si>
  <si>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</si>
  <si>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</si>
  <si>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</si>
  <si>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</si>
  <si>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</si>
  <si>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</si>
  <si>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</si>
  <si>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</si>
  <si>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</si>
  <si>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</si>
  <si>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</si>
  <si>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</si>
  <si>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</si>
  <si>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</si>
  <si>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</si>
  <si>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</si>
  <si>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</si>
  <si>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</si>
  <si>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</si>
  <si>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</si>
  <si>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</si>
  <si>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</si>
  <si>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</si>
  <si>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</si>
  <si>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</si>
  <si>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</si>
  <si>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</si>
  <si>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</si>
  <si>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</si>
  <si>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</si>
  <si>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</si>
  <si>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</si>
  <si>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</si>
  <si>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</si>
  <si>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</si>
  <si>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</si>
  <si>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</si>
  <si>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</si>
  <si>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</si>
  <si>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</si>
  <si>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</si>
  <si>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</si>
  <si>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</si>
  <si>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</si>
  <si>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</si>
  <si>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</si>
  <si>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</si>
  <si>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</si>
  <si>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</si>
  <si>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</si>
  <si>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</si>
  <si>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</si>
  <si>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</si>
  <si>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</si>
  <si>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</si>
  <si>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</si>
  <si>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</si>
  <si>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</si>
  <si>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</si>
  <si>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</si>
  <si>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</si>
  <si>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</si>
  <si>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</si>
  <si>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</si>
  <si>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</si>
  <si>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</si>
  <si>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</si>
  <si>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</si>
  <si>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</si>
  <si>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</si>
  <si>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</si>
  <si>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</si>
  <si>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</si>
  <si>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</si>
  <si>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</si>
  <si>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</si>
  <si>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</si>
  <si>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</si>
  <si>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</si>
  <si>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</si>
  <si>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</si>
  <si>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</si>
  <si>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</si>
  <si>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</si>
  <si>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</si>
  <si>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</si>
  <si>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</si>
  <si>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</si>
  <si>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</si>
  <si>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</si>
  <si>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</si>
  <si>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</si>
  <si>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</si>
  <si>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</si>
  <si>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</si>
  <si>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</si>
  <si>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</si>
  <si>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</si>
  <si>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</si>
  <si>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</si>
  <si>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</si>
  <si>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</si>
  <si>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</si>
  <si>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</si>
  <si>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</si>
  <si>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</si>
  <si>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</si>
  <si>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</si>
  <si>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</si>
  <si>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</si>
  <si>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</si>
  <si>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</si>
  <si>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</si>
  <si>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</si>
  <si>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</si>
  <si>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</si>
  <si>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</si>
  <si>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</si>
  <si>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</si>
  <si>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</si>
  <si>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</si>
  <si>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</si>
  <si>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</si>
  <si>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</si>
  <si>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</si>
  <si>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</si>
  <si>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</si>
  <si>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</si>
  <si>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</si>
  <si>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</si>
  <si>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</si>
  <si>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</si>
  <si>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</si>
  <si>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</si>
  <si>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</si>
  <si>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</si>
  <si>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</si>
  <si>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</si>
  <si>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</si>
  <si>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</si>
  <si>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</si>
  <si>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</si>
  <si>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</si>
  <si>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</si>
  <si>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</si>
  <si>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</si>
  <si>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</si>
  <si>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</si>
  <si>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</si>
  <si>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</si>
  <si>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</si>
  <si>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</si>
  <si>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</si>
  <si>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</si>
  <si>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</si>
  <si>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</si>
  <si>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</si>
  <si>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</si>
  <si>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</si>
  <si>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</si>
  <si>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</si>
  <si>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</si>
  <si>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</si>
  <si>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</si>
  <si>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</si>
  <si>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</si>
  <si>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</si>
  <si>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</si>
  <si>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</si>
  <si>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</si>
  <si>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</si>
  <si>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</si>
  <si>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</si>
  <si>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</si>
  <si>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</si>
  <si>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</si>
  <si>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</si>
  <si>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</si>
  <si>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</si>
  <si>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</si>
  <si>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</si>
  <si>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</si>
  <si>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</si>
  <si>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</si>
  <si>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</si>
  <si>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</si>
  <si>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</si>
  <si>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</si>
  <si>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</si>
  <si>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</si>
  <si>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</si>
  <si>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</si>
  <si>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</si>
  <si>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</si>
  <si>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</si>
  <si>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</si>
  <si>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</si>
  <si>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</si>
  <si>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</si>
  <si>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</si>
  <si>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</si>
  <si>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</si>
  <si>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</si>
  <si>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</si>
  <si>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</si>
  <si>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</si>
  <si>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</si>
  <si>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</si>
  <si>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</si>
  <si>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</si>
  <si>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</si>
  <si>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</si>
  <si>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</si>
  <si>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</si>
  <si>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</si>
  <si>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</si>
  <si>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</si>
  <si>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</si>
  <si>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</si>
  <si>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</si>
  <si>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</si>
  <si>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</si>
  <si>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</si>
  <si>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</si>
  <si>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</si>
  <si>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</si>
  <si>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</si>
  <si>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</si>
  <si>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</si>
  <si>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</si>
  <si>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</si>
  <si>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</si>
  <si>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</si>
  <si>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</si>
  <si>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</si>
  <si>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</si>
  <si>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</si>
  <si>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</si>
  <si>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</si>
  <si>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</si>
  <si>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</si>
  <si>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</si>
  <si>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</si>
  <si>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</si>
  <si>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</si>
  <si>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</si>
  <si>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</si>
  <si>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</si>
  <si>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</si>
  <si>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</si>
  <si>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</si>
  <si>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</si>
  <si>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</si>
  <si>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</si>
  <si>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</si>
  <si>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</si>
  <si>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</si>
  <si>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</si>
  <si>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</si>
  <si>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</si>
  <si>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</si>
  <si>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</si>
  <si>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</si>
  <si>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</si>
  <si>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</si>
  <si>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</si>
  <si>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</si>
  <si>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</si>
  <si>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</si>
  <si>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</si>
  <si>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</si>
  <si>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</si>
  <si>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</si>
  <si>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</si>
  <si>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</si>
  <si>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</si>
  <si>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</si>
  <si>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</si>
  <si>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</si>
  <si>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</si>
  <si>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</si>
  <si>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</si>
  <si>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</si>
  <si>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</si>
  <si>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</si>
  <si>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</si>
  <si>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</si>
  <si>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</si>
  <si>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</si>
  <si>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</si>
  <si>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</si>
  <si>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</si>
  <si>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</si>
  <si>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</si>
  <si>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</si>
  <si>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</si>
  <si>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</si>
  <si>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</si>
  <si>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</si>
  <si>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</si>
  <si>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</si>
  <si>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</si>
  <si>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</si>
  <si>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</si>
  <si>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</si>
  <si>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</si>
  <si>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</si>
  <si>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</si>
  <si>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</si>
  <si>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</si>
  <si>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</si>
  <si>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</si>
  <si>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</si>
  <si>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</si>
  <si>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</si>
  <si>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</si>
  <si>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</si>
  <si>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</si>
  <si>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</si>
  <si>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</si>
  <si>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</si>
  <si>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</si>
  <si>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</si>
  <si>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</si>
  <si>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</si>
  <si>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</si>
  <si>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</si>
  <si>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</si>
  <si>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</si>
  <si>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</si>
  <si>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</si>
  <si>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</si>
  <si>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</si>
  <si>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</si>
  <si>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</si>
  <si>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</si>
  <si>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</si>
  <si>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</si>
  <si>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</si>
  <si>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</si>
  <si>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</si>
  <si>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</si>
  <si>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</si>
  <si>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</si>
  <si>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</si>
  <si>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</si>
  <si>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</si>
  <si>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</si>
  <si>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</si>
  <si>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</si>
  <si>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</si>
  <si>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</si>
  <si>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</si>
  <si>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</si>
  <si>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</si>
  <si>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</si>
  <si>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</si>
  <si>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</si>
  <si>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</si>
  <si>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</si>
  <si>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</si>
  <si>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</si>
  <si>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</si>
  <si>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</si>
  <si>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</si>
  <si>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</si>
  <si>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</si>
  <si>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</si>
  <si>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</si>
  <si>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</si>
  <si>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</si>
  <si>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</si>
  <si>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</si>
  <si>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</si>
  <si>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</si>
  <si>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</si>
  <si>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</si>
  <si>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</si>
  <si>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</si>
  <si>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</si>
  <si>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</si>
  <si>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</si>
  <si>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</si>
  <si>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</si>
  <si>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</si>
  <si>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</si>
  <si>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</si>
  <si>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</si>
  <si>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</si>
  <si>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</si>
  <si>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</si>
  <si>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</si>
  <si>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</si>
  <si>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</si>
  <si>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</si>
  <si>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</si>
  <si>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</si>
  <si>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</si>
  <si>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</si>
  <si>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</si>
  <si>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</si>
  <si>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</si>
  <si>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</si>
  <si>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</si>
  <si>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</si>
  <si>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</si>
  <si>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</si>
  <si>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</si>
  <si>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</si>
  <si>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</si>
  <si>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</si>
  <si>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</si>
  <si>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</si>
  <si>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</si>
  <si>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</si>
  <si>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</si>
  <si>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</si>
  <si>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</si>
  <si>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</si>
  <si>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</si>
  <si>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</si>
  <si>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</si>
  <si>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</si>
  <si>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</si>
  <si>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</si>
  <si>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</si>
  <si>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</si>
  <si>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</si>
  <si>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</si>
  <si>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</si>
  <si>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</si>
  <si>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</si>
  <si>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</si>
  <si>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</si>
  <si>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</si>
  <si>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</si>
  <si>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</si>
  <si>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</si>
  <si>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</si>
  <si>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</si>
  <si>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</si>
  <si>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</si>
  <si>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</si>
  <si>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</si>
  <si>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</si>
  <si>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</si>
  <si>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</si>
  <si>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</si>
  <si>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</si>
  <si>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</si>
  <si>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</si>
  <si>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</si>
  <si>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</si>
  <si>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</si>
  <si>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</si>
  <si>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</si>
  <si>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</si>
  <si>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</si>
  <si>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</si>
  <si>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</si>
  <si>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</si>
  <si>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</si>
  <si>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</si>
  <si>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</si>
  <si>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</si>
  <si>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</si>
  <si>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</si>
  <si>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</si>
  <si>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</si>
  <si>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</si>
  <si>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</si>
  <si>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</si>
  <si>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</si>
  <si>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</si>
  <si>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</si>
  <si>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</si>
  <si>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</si>
  <si>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</si>
  <si>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</si>
  <si>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</si>
  <si>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</si>
  <si>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</si>
  <si>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</si>
  <si>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</si>
  <si>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</si>
  <si>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</si>
  <si>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</si>
  <si>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</si>
  <si>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</si>
  <si>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</si>
  <si>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</si>
  <si>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</si>
  <si>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</si>
  <si>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</si>
  <si>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</si>
  <si>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</si>
  <si>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</si>
  <si>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</si>
  <si>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</si>
  <si>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</si>
  <si>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</si>
  <si>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</si>
  <si>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</si>
  <si>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</si>
  <si>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</si>
  <si>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</si>
  <si>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</si>
  <si>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</si>
  <si>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</si>
  <si>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</si>
  <si>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</si>
  <si>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</si>
  <si>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</si>
  <si>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</si>
  <si>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</si>
  <si>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</si>
  <si>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</si>
  <si>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</si>
  <si>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</si>
  <si>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</si>
  <si>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</si>
  <si>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</si>
  <si>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</si>
  <si>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</si>
  <si>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</si>
  <si>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</si>
  <si>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</si>
  <si>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</si>
  <si>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</si>
  <si>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</si>
  <si>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</si>
  <si>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</si>
  <si>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</si>
  <si>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</si>
  <si>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</si>
  <si>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</si>
  <si>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</si>
  <si>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</si>
  <si>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</si>
  <si>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</si>
  <si>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</si>
  <si>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</si>
  <si>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</si>
  <si>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</si>
  <si>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</si>
  <si>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</si>
  <si>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</si>
  <si>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</si>
  <si>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</si>
  <si>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</si>
  <si>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</si>
  <si>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</si>
  <si>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</si>
  <si>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</si>
  <si>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</si>
  <si>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</si>
  <si>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</si>
  <si>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</si>
  <si>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</si>
  <si>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</si>
  <si>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</si>
  <si>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</si>
  <si>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</si>
  <si>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</si>
  <si>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</si>
  <si>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</si>
  <si>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</si>
  <si>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</si>
  <si>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</si>
  <si>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</si>
  <si>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</si>
  <si>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</si>
  <si>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</si>
  <si>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</si>
  <si>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</si>
  <si>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</si>
  <si>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</si>
  <si>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</si>
  <si>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</si>
  <si>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</si>
  <si>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</si>
  <si>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</si>
  <si>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</si>
  <si>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</si>
  <si>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</si>
  <si>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</si>
  <si>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</si>
  <si>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</si>
  <si>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</si>
  <si>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</si>
  <si>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</si>
  <si>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</si>
  <si>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</si>
  <si>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</si>
  <si>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</si>
  <si>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</si>
  <si>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</si>
  <si>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</si>
  <si>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</si>
  <si>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</si>
  <si>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</si>
  <si>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</si>
  <si>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</si>
  <si>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</si>
  <si>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</si>
  <si>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</si>
  <si>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</si>
  <si>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</si>
  <si>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</si>
  <si>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</si>
  <si>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</si>
  <si>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</si>
  <si>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</si>
  <si>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</si>
  <si>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</si>
  <si>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</si>
  <si>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</si>
  <si>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</si>
  <si>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</si>
  <si>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</si>
  <si>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</si>
  <si>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</si>
  <si>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</si>
  <si>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</si>
  <si>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</si>
  <si>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</si>
  <si>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</si>
  <si>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</si>
  <si>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</si>
  <si>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</si>
  <si>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</si>
  <si>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</si>
  <si>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</si>
  <si>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</si>
  <si>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</si>
  <si>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</si>
  <si>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</si>
  <si>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</si>
  <si>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</si>
  <si>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</si>
  <si>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</si>
  <si>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</si>
  <si>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</si>
  <si>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</si>
  <si>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</si>
  <si>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</si>
  <si>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</si>
  <si>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</si>
  <si>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</si>
  <si>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</si>
  <si>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</si>
  <si>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</si>
  <si>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</si>
  <si>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</si>
  <si>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</si>
  <si>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</si>
  <si>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</si>
  <si>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</si>
  <si>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</si>
  <si>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</si>
  <si>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</si>
  <si>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</si>
  <si>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</si>
  <si>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</si>
  <si>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</si>
  <si>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</si>
  <si>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</si>
  <si>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</si>
  <si>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</si>
  <si>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</si>
  <si>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</si>
  <si>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</si>
  <si>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</si>
  <si>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</si>
  <si>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</si>
  <si>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</si>
  <si>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</si>
  <si>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</si>
  <si>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</si>
  <si>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</si>
  <si>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</si>
  <si>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</si>
  <si>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</si>
  <si>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</si>
  <si>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</si>
  <si>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</si>
  <si>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</si>
  <si>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</si>
  <si>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</si>
  <si>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</si>
  <si>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</si>
  <si>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</si>
  <si>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</si>
  <si>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</si>
  <si>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</si>
  <si>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</si>
  <si>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</si>
  <si>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</si>
  <si>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</si>
  <si>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</si>
  <si>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</si>
  <si>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</si>
  <si>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</si>
  <si>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</si>
  <si>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</si>
  <si>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</si>
  <si>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</si>
  <si>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</si>
  <si>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</si>
  <si>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</si>
  <si>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</si>
  <si>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</si>
  <si>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</si>
  <si>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</si>
  <si>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</si>
  <si>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</si>
  <si>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</si>
  <si>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</si>
  <si>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</si>
  <si>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</si>
  <si>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</si>
  <si>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</si>
  <si>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</si>
  <si>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</si>
  <si>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</si>
  <si>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</si>
  <si>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</si>
  <si>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</si>
  <si>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</si>
  <si>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</si>
  <si>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</si>
  <si>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</si>
  <si>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</si>
  <si>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</si>
  <si>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</si>
  <si>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</si>
  <si>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</si>
  <si>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</si>
  <si>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</si>
  <si>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</si>
  <si>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</si>
  <si>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</si>
  <si>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</si>
  <si>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</si>
  <si>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</si>
  <si>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</si>
  <si>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</si>
  <si>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</si>
  <si>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</si>
  <si>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</si>
  <si>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</si>
  <si>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</si>
  <si>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</si>
  <si>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</si>
  <si>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</si>
  <si>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</si>
  <si>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</si>
  <si>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</si>
  <si>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</si>
  <si>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</si>
  <si>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</si>
  <si>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</si>
  <si>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</si>
  <si>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</si>
  <si>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</si>
  <si>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</si>
  <si>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</si>
  <si>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</si>
  <si>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</si>
  <si>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</si>
  <si>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</si>
  <si>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</si>
  <si>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</si>
  <si>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</si>
  <si>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</si>
  <si>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</si>
  <si>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</si>
  <si>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</si>
  <si>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</si>
  <si>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</si>
  <si>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</si>
  <si>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</si>
  <si>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</si>
  <si>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</si>
  <si>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</si>
  <si>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</si>
  <si>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</si>
  <si>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</si>
  <si>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</si>
  <si>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</si>
  <si>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</si>
  <si>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</si>
  <si>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</si>
  <si>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</si>
  <si>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</si>
  <si>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</si>
  <si>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</si>
  <si>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</si>
  <si>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</si>
  <si>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</si>
  <si>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</si>
  <si>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</si>
  <si>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</si>
  <si>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</si>
  <si>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</si>
  <si>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</si>
  <si>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</si>
  <si>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</si>
  <si>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</si>
  <si>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</si>
  <si>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</si>
  <si>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</si>
  <si>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</si>
  <si>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</si>
  <si>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</si>
  <si>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</si>
  <si>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</si>
  <si>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</si>
  <si>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</si>
  <si>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</si>
  <si>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</si>
  <si>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</si>
  <si>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</si>
  <si>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</si>
  <si>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</si>
  <si>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</si>
  <si>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</si>
  <si>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</si>
  <si>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</si>
  <si>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</si>
  <si>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</si>
  <si>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</si>
  <si>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</si>
  <si>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</si>
  <si>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</si>
  <si>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</si>
  <si>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</si>
  <si>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</si>
  <si>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</si>
  <si>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</si>
  <si>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</si>
  <si>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</si>
  <si>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</si>
  <si>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</si>
  <si>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</si>
  <si>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</si>
  <si>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</si>
  <si>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</si>
  <si>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</si>
  <si>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</si>
  <si>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</si>
  <si>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</si>
  <si>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</si>
  <si>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</si>
  <si>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</si>
  <si>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</si>
  <si>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</si>
  <si>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</si>
  <si>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</si>
  <si>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</si>
  <si>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</si>
  <si>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</si>
  <si>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</si>
  <si>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</si>
  <si>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</si>
  <si>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</si>
  <si>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</si>
  <si>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</si>
  <si>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</si>
  <si>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</si>
  <si>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</si>
  <si>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</si>
  <si>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</si>
  <si>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</si>
  <si>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</si>
  <si>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</si>
  <si>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</si>
  <si>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</si>
  <si>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</si>
  <si>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</si>
  <si>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</si>
  <si>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</si>
  <si>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</si>
  <si>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</si>
  <si>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</si>
  <si>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</si>
  <si>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</si>
  <si>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</si>
  <si>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</si>
  <si>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</si>
  <si>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</si>
  <si>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</si>
  <si>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</si>
  <si>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</si>
  <si>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</si>
  <si>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</si>
  <si>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</si>
  <si>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</si>
  <si>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</si>
  <si>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</si>
  <si>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</si>
  <si>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</si>
  <si>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</si>
  <si>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</si>
  <si>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</si>
  <si>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</si>
  <si>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</si>
  <si>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</si>
  <si>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</si>
  <si>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</si>
  <si>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</si>
  <si>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</si>
  <si>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</si>
  <si>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</si>
  <si>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</si>
  <si>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</si>
  <si>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</si>
  <si>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</si>
  <si>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</si>
  <si>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</si>
  <si>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</si>
  <si>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</si>
  <si>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</si>
  <si>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</si>
  <si>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</si>
  <si>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</si>
  <si>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</si>
  <si>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</si>
  <si>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</si>
  <si>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</si>
  <si>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</si>
  <si>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</si>
  <si>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</si>
  <si>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</si>
  <si>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</si>
  <si>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</si>
  <si>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</si>
  <si>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</si>
  <si>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</si>
  <si>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</si>
  <si>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</si>
  <si>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</si>
  <si>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</si>
  <si>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</si>
  <si>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</si>
  <si>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</si>
  <si>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</si>
  <si>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</si>
  <si>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</si>
  <si>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</si>
  <si>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</si>
  <si>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</si>
  <si>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</si>
  <si>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</si>
  <si>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</si>
  <si>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</si>
  <si>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</si>
  <si>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</si>
  <si>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</si>
  <si>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</si>
  <si>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</si>
  <si>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</si>
  <si>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</si>
  <si>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</si>
  <si>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</si>
  <si>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</si>
  <si>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</si>
  <si>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</si>
  <si>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</si>
  <si>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</si>
  <si>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</si>
  <si>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</si>
  <si>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</si>
  <si>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</si>
  <si>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</si>
  <si>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</si>
  <si>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</si>
  <si>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</si>
  <si>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</si>
  <si>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</si>
  <si>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</si>
  <si>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</si>
  <si>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</si>
  <si>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</si>
  <si>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</si>
  <si>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</si>
  <si>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</si>
  <si>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</si>
  <si>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</si>
  <si>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</si>
  <si>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</si>
  <si>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</si>
  <si>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</si>
  <si>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</si>
  <si>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</si>
  <si>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</si>
  <si>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</si>
  <si>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</si>
  <si>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</si>
  <si>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</si>
  <si>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</si>
  <si>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</si>
  <si>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</si>
  <si>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</si>
  <si>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</si>
  <si>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</si>
  <si>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</si>
  <si>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</si>
  <si>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</si>
  <si>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</si>
  <si>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</si>
  <si>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</si>
  <si>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</si>
  <si>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</si>
  <si>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</si>
  <si>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</si>
  <si>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</si>
  <si>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</si>
  <si>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</si>
  <si>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</si>
  <si>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</si>
  <si>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</si>
  <si>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</si>
  <si>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</si>
  <si>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</si>
  <si>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</si>
  <si>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</si>
  <si>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</si>
  <si>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</si>
  <si>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</si>
  <si>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</si>
  <si>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</si>
  <si>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</si>
  <si>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</si>
  <si>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</si>
  <si>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</si>
  <si>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</si>
  <si>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</si>
  <si>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</si>
  <si>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</si>
  <si>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</si>
  <si>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</si>
  <si>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</si>
  <si>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</si>
  <si>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</si>
  <si>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</si>
  <si>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</si>
  <si>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</si>
  <si>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</si>
  <si>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</si>
  <si>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</si>
  <si>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</si>
  <si>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</si>
  <si>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</si>
  <si>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</si>
  <si>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</si>
  <si>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</si>
  <si>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</si>
  <si>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</si>
  <si>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</si>
  <si>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</si>
  <si>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</si>
  <si>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</si>
  <si>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</si>
  <si>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</si>
  <si>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</si>
  <si>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</si>
  <si>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</si>
  <si>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</si>
  <si>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</si>
  <si>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</si>
  <si>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</si>
  <si>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</si>
  <si>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</si>
  <si>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</si>
  <si>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</si>
  <si>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</si>
  <si>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</si>
  <si>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</si>
  <si>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</si>
  <si>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</si>
  <si>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</si>
  <si>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</si>
  <si>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</si>
  <si>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</si>
  <si>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</si>
  <si>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</si>
  <si>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</si>
  <si>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</si>
  <si>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</si>
  <si>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</si>
  <si>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</si>
  <si>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</si>
  <si>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</si>
  <si>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</si>
  <si>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</si>
  <si>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</si>
  <si>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</si>
  <si>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</si>
  <si>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</si>
  <si>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</si>
  <si>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</si>
  <si>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</si>
  <si>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</si>
  <si>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</si>
  <si>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</si>
  <si>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</si>
  <si>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</si>
  <si>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</si>
  <si>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</si>
  <si>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</si>
  <si>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</si>
  <si>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</si>
  <si>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</si>
  <si>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</si>
  <si>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</si>
  <si>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</si>
  <si>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</si>
  <si>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</si>
  <si>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</si>
  <si>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</si>
  <si>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</si>
  <si>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</si>
  <si>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</si>
  <si>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</si>
  <si>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</si>
  <si>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</si>
  <si>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</si>
  <si>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</si>
  <si>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</si>
  <si>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</si>
  <si>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</si>
  <si>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</si>
  <si>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</si>
  <si>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</si>
  <si>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</si>
  <si>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</si>
  <si>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</si>
  <si>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</si>
  <si>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</si>
  <si>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</si>
  <si>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</si>
  <si>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</si>
  <si>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</si>
  <si>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</si>
  <si>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</si>
  <si>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</si>
  <si>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</si>
  <si>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</si>
  <si>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</si>
  <si>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</si>
  <si>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</si>
  <si>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</si>
  <si>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</si>
  <si>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</si>
  <si>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</si>
  <si>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</si>
  <si>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</si>
  <si>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</si>
  <si>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</si>
  <si>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</si>
  <si>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</si>
  <si>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</si>
  <si>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</si>
  <si>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</si>
  <si>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</si>
  <si>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</si>
  <si>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</si>
  <si>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</si>
  <si>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</si>
  <si>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</si>
  <si>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</si>
  <si>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</si>
  <si>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</si>
  <si>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</si>
  <si>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</si>
  <si>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</si>
  <si>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</si>
  <si>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</si>
  <si>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</si>
  <si>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</si>
  <si>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</si>
  <si>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</si>
  <si>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</si>
  <si>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</si>
  <si>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</si>
  <si>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</si>
  <si>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</si>
  <si>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</si>
  <si>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</si>
  <si>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</si>
  <si>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</si>
  <si>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</si>
  <si>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</si>
  <si>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</si>
  <si>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</si>
  <si>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</si>
  <si>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</si>
  <si>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</si>
  <si>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</si>
  <si>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</si>
  <si>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</si>
  <si>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</si>
  <si>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</si>
  <si>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</si>
  <si>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</si>
  <si>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</si>
  <si>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</si>
  <si>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</si>
  <si>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</si>
  <si>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</si>
  <si>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</si>
  <si>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</si>
  <si>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</si>
  <si>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</si>
  <si>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</si>
  <si>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</si>
  <si>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</si>
  <si>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</si>
  <si>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</si>
  <si>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</si>
  <si>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</si>
  <si>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</si>
  <si>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</si>
  <si>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</si>
  <si>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</si>
  <si>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</si>
  <si>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</si>
  <si>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</si>
  <si>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</si>
  <si>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</si>
  <si>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</si>
  <si>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</si>
  <si>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</si>
  <si>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</si>
  <si>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</si>
  <si>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</si>
  <si>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</si>
  <si>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</si>
  <si>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</si>
  <si>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</si>
  <si>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</si>
  <si>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</si>
  <si>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</si>
  <si>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</si>
  <si>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</si>
  <si>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</si>
  <si>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</si>
  <si>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</si>
  <si>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</si>
  <si>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</si>
  <si>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</si>
  <si>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</si>
  <si>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</si>
  <si>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</si>
  <si>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</si>
  <si>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</si>
  <si>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</si>
  <si>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</si>
  <si>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</si>
  <si>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</si>
  <si>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</si>
  <si>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</si>
  <si>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</si>
  <si>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</si>
  <si>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</si>
  <si>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</si>
  <si>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</si>
  <si>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</si>
  <si>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</si>
  <si>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</si>
  <si>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</si>
  <si>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</si>
  <si>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</si>
  <si>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</si>
  <si>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</si>
  <si>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</si>
  <si>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</si>
  <si>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</si>
  <si>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</si>
  <si>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</si>
  <si>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</si>
  <si>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</si>
  <si>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</si>
  <si>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</si>
  <si>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</si>
  <si>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</si>
  <si>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</si>
  <si>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</si>
  <si>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</si>
  <si>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</si>
  <si>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</si>
  <si>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</si>
  <si>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</si>
  <si>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</si>
  <si>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</si>
  <si>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</si>
  <si>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</si>
  <si>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</si>
  <si>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</si>
  <si>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</si>
  <si>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</si>
  <si>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</si>
  <si>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</si>
  <si>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</si>
  <si>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</si>
  <si>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</si>
  <si>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</si>
  <si>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</si>
  <si>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</si>
  <si>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</si>
  <si>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</si>
  <si>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</si>
  <si>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</si>
  <si>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</si>
  <si>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</si>
  <si>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</si>
  <si>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</si>
  <si>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</si>
  <si>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</si>
  <si>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</si>
  <si>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</si>
  <si>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</si>
  <si>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</si>
  <si>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</si>
  <si>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</si>
  <si>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</si>
  <si>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</si>
  <si>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</si>
  <si>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</si>
  <si>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</si>
  <si>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</si>
  <si>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</si>
  <si>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</si>
  <si>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</si>
  <si>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</si>
  <si>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</si>
  <si>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</si>
  <si>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</si>
  <si>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</si>
  <si>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</si>
  <si>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</si>
  <si>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</si>
  <si>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</si>
  <si>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</si>
  <si>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</si>
  <si>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</si>
  <si>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</si>
  <si>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</si>
  <si>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</si>
  <si>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</si>
  <si>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</si>
  <si>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</si>
  <si>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</si>
  <si>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</si>
  <si>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</si>
  <si>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</si>
  <si>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</si>
  <si>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</si>
  <si>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</si>
  <si>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</si>
  <si>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</si>
  <si>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</si>
  <si>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</si>
  <si>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</si>
  <si>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</si>
  <si>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</si>
  <si>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</si>
  <si>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</si>
  <si>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</si>
  <si>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</si>
  <si>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</si>
  <si>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</si>
  <si>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</si>
  <si>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</si>
  <si>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</si>
  <si>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</si>
  <si>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</si>
  <si>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</si>
  <si>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</si>
  <si>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</si>
  <si>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</si>
  <si>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</si>
  <si>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</si>
  <si>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</si>
  <si>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</si>
  <si>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</si>
  <si>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</si>
  <si>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</si>
  <si>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</si>
  <si>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</si>
  <si>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</si>
  <si>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</si>
  <si>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</si>
  <si>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</si>
  <si>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</si>
  <si>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</si>
  <si>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</si>
  <si>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</si>
  <si>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</si>
  <si>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</si>
  <si>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</si>
  <si>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</si>
  <si>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</si>
  <si>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</si>
  <si>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</si>
  <si>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</si>
  <si>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</si>
  <si>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</si>
  <si>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</si>
  <si>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</si>
  <si>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</si>
  <si>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</si>
  <si>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</si>
  <si>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</si>
  <si>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</si>
  <si>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</si>
  <si>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</si>
  <si>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</si>
  <si>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</si>
  <si>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</si>
  <si>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</si>
  <si>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</si>
  <si>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</si>
  <si>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</si>
  <si>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</si>
  <si>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</si>
  <si>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</si>
  <si>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</si>
  <si>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</si>
  <si>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</si>
  <si>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</si>
  <si>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</si>
  <si>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</si>
  <si>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</si>
  <si>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</si>
  <si>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</si>
  <si>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</si>
  <si>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</si>
  <si>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</si>
  <si>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</si>
  <si>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</si>
  <si>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</si>
  <si>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</si>
  <si>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</si>
  <si>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</si>
  <si>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</si>
  <si>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</si>
  <si>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</si>
  <si>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</si>
  <si>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</si>
  <si>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</si>
  <si>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</si>
  <si>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</si>
  <si>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</si>
  <si>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</si>
  <si>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</si>
  <si>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</si>
  <si>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</si>
  <si>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</si>
  <si>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</si>
  <si>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</si>
  <si>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</si>
  <si>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</si>
  <si>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</si>
  <si>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</si>
  <si>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</si>
  <si>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</si>
  <si>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</si>
  <si>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</si>
  <si>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</si>
  <si>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</si>
  <si>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</si>
  <si>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</si>
  <si>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</si>
  <si>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</si>
  <si>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</si>
  <si>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</si>
  <si>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</si>
  <si>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</si>
  <si>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</si>
  <si>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</si>
  <si>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</si>
  <si>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</si>
  <si>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</si>
  <si>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</si>
  <si>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</si>
  <si>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</si>
  <si>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</si>
  <si>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</si>
  <si>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</si>
  <si>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</si>
  <si>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</si>
  <si>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</si>
  <si>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</si>
  <si>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</si>
  <si>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</si>
  <si>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</si>
  <si>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</si>
  <si>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</si>
  <si>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</si>
  <si>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</si>
  <si>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</si>
  <si>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</si>
  <si>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</si>
  <si>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</si>
  <si>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</si>
  <si>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</si>
  <si>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</si>
  <si>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</si>
  <si>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</si>
  <si>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</si>
  <si>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</si>
  <si>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</si>
  <si>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</si>
  <si>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</si>
  <si>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</si>
  <si>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</si>
  <si>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</si>
  <si>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</si>
  <si>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</si>
  <si>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</si>
  <si>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</si>
  <si>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</si>
  <si>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</si>
  <si>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</si>
  <si>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</si>
  <si>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</si>
  <si>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</si>
  <si>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</si>
  <si>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</si>
  <si>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</si>
  <si>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</si>
  <si>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</si>
  <si>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</si>
  <si>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</si>
  <si>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</si>
  <si>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</si>
  <si>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</si>
  <si>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</si>
  <si>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</si>
  <si>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</si>
  <si>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</si>
  <si>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</si>
  <si>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</si>
  <si>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</si>
  <si>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</si>
  <si>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</si>
  <si>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</si>
  <si>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</si>
  <si>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</si>
  <si>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</si>
  <si>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</si>
  <si>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</si>
  <si>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</si>
  <si>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</si>
  <si>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</si>
  <si>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</si>
  <si>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</si>
  <si>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</si>
  <si>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</si>
  <si>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</si>
  <si>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</si>
  <si>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</si>
  <si>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</si>
  <si>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</si>
  <si>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</si>
  <si>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</si>
  <si>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</si>
  <si>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</si>
  <si>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</si>
  <si>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</si>
  <si>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</si>
  <si>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</si>
  <si>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</si>
  <si>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</si>
  <si>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</si>
  <si>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</si>
  <si>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</si>
  <si>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</si>
  <si>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</si>
  <si>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</si>
  <si>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</si>
  <si>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</si>
  <si>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</si>
  <si>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</si>
  <si>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</si>
  <si>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</si>
  <si>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</si>
  <si>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</si>
  <si>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</si>
  <si>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</si>
  <si>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</si>
  <si>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</si>
  <si>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</si>
  <si>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</si>
  <si>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</si>
  <si>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</si>
  <si>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</si>
  <si>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</si>
  <si>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</si>
  <si>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</si>
  <si>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</si>
  <si>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</si>
  <si>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</si>
  <si>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</si>
  <si>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</si>
  <si>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</si>
  <si>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</si>
  <si>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</si>
  <si>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</si>
  <si>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</si>
  <si>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</si>
  <si>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</si>
  <si>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</si>
  <si>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</si>
  <si>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</si>
  <si>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</si>
  <si>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</si>
  <si>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</si>
  <si>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</si>
  <si>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</si>
  <si>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</si>
  <si>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</si>
  <si>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</si>
  <si>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</si>
  <si>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</si>
  <si>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</si>
  <si>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</si>
  <si>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</si>
  <si>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</si>
  <si>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</si>
  <si>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</si>
  <si>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</si>
  <si>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</si>
  <si>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</si>
  <si>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</si>
  <si>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</si>
  <si>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</si>
  <si>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</si>
  <si>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</si>
  <si>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</si>
  <si>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</si>
  <si>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</si>
  <si>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</si>
  <si>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</si>
  <si>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</si>
  <si>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</si>
  <si>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</si>
  <si>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</si>
  <si>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</si>
  <si>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</si>
  <si>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</si>
  <si>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</si>
  <si>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</si>
  <si>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</si>
  <si>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</si>
  <si>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</si>
  <si>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</si>
  <si>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</si>
  <si>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</si>
  <si>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</si>
  <si>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</si>
  <si>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</si>
  <si>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</si>
  <si>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</si>
  <si>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</si>
  <si>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</si>
  <si>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</si>
  <si>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</si>
  <si>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</si>
  <si>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</si>
  <si>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</si>
  <si>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</si>
  <si>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</si>
  <si>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</si>
  <si>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</si>
  <si>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</si>
  <si>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</si>
  <si>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</si>
  <si>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</si>
  <si>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</si>
  <si>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</si>
  <si>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</si>
  <si>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</si>
  <si>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</si>
  <si>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</si>
  <si>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</si>
  <si>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</si>
  <si>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</si>
  <si>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</si>
  <si>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</si>
  <si>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</si>
  <si>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</si>
  <si>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</si>
  <si>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</si>
  <si>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</si>
  <si>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</si>
  <si>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</si>
  <si>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</si>
  <si>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</si>
  <si>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</si>
  <si>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</si>
  <si>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</si>
  <si>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</si>
  <si>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</si>
  <si>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</si>
  <si>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</si>
  <si>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</si>
  <si>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</si>
  <si>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</si>
  <si>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</si>
  <si>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</si>
  <si>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</si>
  <si>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</si>
  <si>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</si>
  <si>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</si>
  <si>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</si>
  <si>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</si>
  <si>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</si>
  <si>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</si>
  <si>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</si>
  <si>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</si>
  <si>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</si>
  <si>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</si>
  <si>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</si>
  <si>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</si>
  <si>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</si>
  <si>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</si>
  <si>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</si>
  <si>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</si>
  <si>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</si>
  <si>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</si>
  <si>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</si>
  <si>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</si>
  <si>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</si>
  <si>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</si>
  <si>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</si>
  <si>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</si>
  <si>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</si>
  <si>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</si>
  <si>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</si>
  <si>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</si>
  <si>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</si>
  <si>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</si>
  <si>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</si>
  <si>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</si>
  <si>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</si>
  <si>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</si>
  <si>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</si>
  <si>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</si>
  <si>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</si>
  <si>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</si>
  <si>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</si>
  <si>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</si>
  <si>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</si>
  <si>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</si>
  <si>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</si>
  <si>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</si>
  <si>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</si>
  <si>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</si>
  <si>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</si>
  <si>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</si>
  <si>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</si>
  <si>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</si>
  <si>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</si>
  <si>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</si>
  <si>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</si>
  <si>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</si>
  <si>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</si>
  <si>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</si>
  <si>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</si>
  <si>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</si>
  <si>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</si>
  <si>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</si>
  <si>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</si>
  <si>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</si>
  <si>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</si>
  <si>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</si>
  <si>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</si>
  <si>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</si>
  <si>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</si>
  <si>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</si>
  <si>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</si>
  <si>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</si>
  <si>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</si>
  <si>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</si>
  <si>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</si>
  <si>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</si>
  <si>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</si>
  <si>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</si>
  <si>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</si>
  <si>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</si>
  <si>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</si>
  <si>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</si>
  <si>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</si>
  <si>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</si>
  <si>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</si>
  <si>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</si>
  <si>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</si>
  <si>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</si>
  <si>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</si>
  <si>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</si>
  <si>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</si>
  <si>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</si>
  <si>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</si>
  <si>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</si>
  <si>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</si>
  <si>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</si>
  <si>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</si>
  <si>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</si>
  <si>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</si>
  <si>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</si>
  <si>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</si>
  <si>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</si>
  <si>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</si>
  <si>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</si>
  <si>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</si>
  <si>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</si>
  <si>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</si>
  <si>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</si>
  <si>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</si>
  <si>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</si>
  <si>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</si>
  <si>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</si>
  <si>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</si>
  <si>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</si>
  <si>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</si>
  <si>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</si>
  <si>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</si>
  <si>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</si>
  <si>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</si>
  <si>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</si>
  <si>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</si>
  <si>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</si>
  <si>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</si>
  <si>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</si>
  <si>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</si>
  <si>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</si>
  <si>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</si>
  <si>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</si>
  <si>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</si>
  <si>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</si>
  <si>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</si>
  <si>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</si>
  <si>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</si>
  <si>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</si>
  <si>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</si>
  <si>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</si>
  <si>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</si>
  <si>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</si>
  <si>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</si>
  <si>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</si>
  <si>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</si>
  <si>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</si>
  <si>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</si>
  <si>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</si>
  <si>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</si>
  <si>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</si>
  <si>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</si>
  <si>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</si>
  <si>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</si>
  <si>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</si>
  <si>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</si>
  <si>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</si>
  <si>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</si>
  <si>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</si>
  <si>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</si>
  <si>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</si>
  <si>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</si>
  <si>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</si>
  <si>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</si>
  <si>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</si>
  <si>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</si>
  <si>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</si>
  <si>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</si>
  <si>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</si>
  <si>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</si>
  <si>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</si>
  <si>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</si>
  <si>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</si>
  <si>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</si>
  <si>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</si>
  <si>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</si>
  <si>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</si>
  <si>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</si>
  <si>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</si>
  <si>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</si>
  <si>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</si>
  <si>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</si>
  <si>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</si>
  <si>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</si>
  <si>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</si>
  <si>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</si>
  <si>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</si>
  <si>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</si>
  <si>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</si>
  <si>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</si>
  <si>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</si>
  <si>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</si>
  <si>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</si>
  <si>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</si>
  <si>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</si>
  <si>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</si>
  <si>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</si>
  <si>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</si>
  <si>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</si>
  <si>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</si>
  <si>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</si>
  <si>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</si>
  <si>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</si>
  <si>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</si>
  <si>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</si>
  <si>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</si>
  <si>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</si>
  <si>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</si>
  <si>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</si>
  <si>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</si>
  <si>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</si>
  <si>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</si>
  <si>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</si>
  <si>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</si>
  <si>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</si>
  <si>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</si>
  <si>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</si>
  <si>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</si>
  <si>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</si>
  <si>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</si>
  <si>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</si>
  <si>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</si>
  <si>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</si>
  <si>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</si>
  <si>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</si>
  <si>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</si>
  <si>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</si>
  <si>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</si>
  <si>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</si>
  <si>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</si>
  <si>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</si>
  <si>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</si>
  <si>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</si>
  <si>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</si>
  <si>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</si>
  <si>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</si>
  <si>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</si>
  <si>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</si>
  <si>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</si>
  <si>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</si>
  <si>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</si>
  <si>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</si>
  <si>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</si>
  <si>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</si>
  <si>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</si>
  <si>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</si>
  <si>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</si>
  <si>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</si>
  <si>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</si>
  <si>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</si>
  <si>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</si>
  <si>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</si>
  <si>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</si>
  <si>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</si>
  <si>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</si>
  <si>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</si>
  <si>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</si>
  <si>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</si>
  <si>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</si>
  <si>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</si>
  <si>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</si>
  <si>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</si>
  <si>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</si>
  <si>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</si>
  <si>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</si>
  <si>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</si>
  <si>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</si>
  <si>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</si>
  <si>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</si>
  <si>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</si>
  <si>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</si>
  <si>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</si>
  <si>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</si>
  <si>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</si>
  <si>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</si>
  <si>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</si>
  <si>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</si>
  <si>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</si>
  <si>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</si>
  <si>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</si>
  <si>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</si>
  <si>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</si>
  <si>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</si>
  <si>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</si>
  <si>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</si>
  <si>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</si>
  <si>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</si>
  <si>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</si>
  <si>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</si>
  <si>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</si>
  <si>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</si>
  <si>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</si>
  <si>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</si>
  <si>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</si>
  <si>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</si>
  <si>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</si>
  <si>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</si>
  <si>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</si>
  <si>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</si>
  <si>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</si>
  <si>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</si>
  <si>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</si>
  <si>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</si>
  <si>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</si>
  <si>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</si>
  <si>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</si>
  <si>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</si>
  <si>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</si>
  <si>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</si>
  <si>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</si>
  <si>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</si>
  <si>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</si>
  <si>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</si>
  <si>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</si>
  <si>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</si>
  <si>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</si>
  <si>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</si>
  <si>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</si>
  <si>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</si>
  <si>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</si>
  <si>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</si>
  <si>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</si>
  <si>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</si>
  <si>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</si>
  <si>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</si>
  <si>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</si>
  <si>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</si>
  <si>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</si>
  <si>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</si>
  <si>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</si>
  <si>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</si>
  <si>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</si>
  <si>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</si>
  <si>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</si>
  <si>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</si>
  <si>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</si>
  <si>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</si>
  <si>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</si>
  <si>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</si>
  <si>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</si>
  <si>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</si>
  <si>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</si>
  <si>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</si>
  <si>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</si>
  <si>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</si>
  <si>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</si>
  <si>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</si>
  <si>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</si>
  <si>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</si>
  <si>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</si>
  <si>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</si>
  <si>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</si>
  <si>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</si>
  <si>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</si>
  <si>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</si>
  <si>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</si>
  <si>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</si>
  <si>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</si>
  <si>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</si>
  <si>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</si>
  <si>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</si>
  <si>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</si>
  <si>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</si>
  <si>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</si>
  <si>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</si>
  <si>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</si>
  <si>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</si>
  <si>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</si>
  <si>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</si>
  <si>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</si>
  <si>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</si>
  <si>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</si>
  <si>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</si>
  <si>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</si>
  <si>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</si>
  <si>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</si>
  <si>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</si>
  <si>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</si>
  <si>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</si>
  <si>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</si>
  <si>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</si>
  <si>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</si>
  <si>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</si>
  <si>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</si>
  <si>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</si>
  <si>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</si>
  <si>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</si>
  <si>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</si>
  <si>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</si>
  <si>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</si>
  <si>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</si>
  <si>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</si>
  <si>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</si>
  <si>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</si>
  <si>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</si>
  <si>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</si>
  <si>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</si>
  <si>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</si>
  <si>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</si>
  <si>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</si>
  <si>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</si>
  <si>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</si>
  <si>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</si>
  <si>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</si>
  <si>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</si>
  <si>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</si>
  <si>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</si>
  <si>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</si>
  <si>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</si>
  <si>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</si>
  <si>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</si>
  <si>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</si>
  <si>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</si>
  <si>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</si>
  <si>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</si>
  <si>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</si>
  <si>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</si>
  <si>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</si>
  <si>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</si>
  <si>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</si>
  <si>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</si>
  <si>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</si>
  <si>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</si>
  <si>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</si>
  <si>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</si>
  <si>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</si>
  <si>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</si>
  <si>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</si>
  <si>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</si>
  <si>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</si>
  <si>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</si>
  <si>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</si>
  <si>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</si>
  <si>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</si>
  <si>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</si>
  <si>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</si>
  <si>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</si>
  <si>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</si>
  <si>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</si>
  <si>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</si>
  <si>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</si>
  <si>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</si>
  <si>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</si>
  <si>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</si>
  <si>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</si>
  <si>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</si>
  <si>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</si>
  <si>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</si>
  <si>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</si>
  <si>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</si>
  <si>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</si>
  <si>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</si>
  <si>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</si>
  <si>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</si>
  <si>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</si>
  <si>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</si>
  <si>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</si>
  <si>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</si>
  <si>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</si>
  <si>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</si>
  <si>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</si>
  <si>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</si>
  <si>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</si>
  <si>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</si>
  <si>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</si>
  <si>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</si>
  <si>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</si>
  <si>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</si>
  <si>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</si>
  <si>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</si>
  <si>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</si>
  <si>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</si>
  <si>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</si>
  <si>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</si>
  <si>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</si>
  <si>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</si>
  <si>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</si>
  <si>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</si>
  <si>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</si>
  <si>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</si>
  <si>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</si>
  <si>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</si>
  <si>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</si>
  <si>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</si>
  <si>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</si>
  <si>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</si>
  <si>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</si>
  <si>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</si>
  <si>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</si>
  <si>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</si>
  <si>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</si>
  <si>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</si>
  <si>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</si>
  <si>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</si>
  <si>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</si>
  <si>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</si>
  <si>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</si>
  <si>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</si>
  <si>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</si>
  <si>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</si>
  <si>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</si>
  <si>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</si>
  <si>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</si>
  <si>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</si>
  <si>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</si>
  <si>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</si>
  <si>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</si>
  <si>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</si>
  <si>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</si>
  <si>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</si>
  <si>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</si>
  <si>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</si>
  <si>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</si>
  <si>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</si>
  <si>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</si>
  <si>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</si>
  <si>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</si>
  <si>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</si>
  <si>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</si>
  <si>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</si>
  <si>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</si>
  <si>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</si>
  <si>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</si>
  <si>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</si>
  <si>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</si>
  <si>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</si>
  <si>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</si>
  <si>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</si>
  <si>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</si>
  <si>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</si>
  <si>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</si>
  <si>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</si>
  <si>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</si>
  <si>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</si>
  <si>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</si>
  <si>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</si>
  <si>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</si>
  <si>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</si>
  <si>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</si>
  <si>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</si>
  <si>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</si>
  <si>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</si>
  <si>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</si>
  <si>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</si>
  <si>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</si>
  <si>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</si>
  <si>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</si>
  <si>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</si>
  <si>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</si>
  <si>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</si>
  <si>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</si>
  <si>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</si>
  <si>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</si>
  <si>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</si>
  <si>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</si>
  <si>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</si>
  <si>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</si>
  <si>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</si>
  <si>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</si>
  <si>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</si>
  <si>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</si>
  <si>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</si>
  <si>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</si>
  <si>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</si>
  <si>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</si>
  <si>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</si>
  <si>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</si>
  <si>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</si>
  <si>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</si>
  <si>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</si>
  <si>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</si>
  <si>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</si>
  <si>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</si>
  <si>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</si>
  <si>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</si>
  <si>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</si>
  <si>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</si>
  <si>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</si>
  <si>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</si>
  <si>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</si>
  <si>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</si>
  <si>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</si>
  <si>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</si>
  <si>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</si>
  <si>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</si>
  <si>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</si>
  <si>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</si>
  <si>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</si>
  <si>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</si>
  <si>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</si>
  <si>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</si>
  <si>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</si>
  <si>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</si>
  <si>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</si>
  <si>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</si>
  <si>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</si>
  <si>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</si>
  <si>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</si>
  <si>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</si>
  <si>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</si>
  <si>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</si>
  <si>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</si>
  <si>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</si>
  <si>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</si>
  <si>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</si>
  <si>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</si>
  <si>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</si>
  <si>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</si>
  <si>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</si>
  <si>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</si>
  <si>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</si>
  <si>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</si>
  <si>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</si>
  <si>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</si>
  <si>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</si>
  <si>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</si>
  <si>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</si>
  <si>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</si>
  <si>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</si>
  <si>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</si>
  <si>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</si>
  <si>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</si>
  <si>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</si>
  <si>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</si>
  <si>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</si>
  <si>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</si>
  <si>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</si>
  <si>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</si>
  <si>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</si>
  <si>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</si>
  <si>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</si>
  <si>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</si>
  <si>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</si>
  <si>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</si>
  <si>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</si>
  <si>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</si>
  <si>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</si>
  <si>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</si>
  <si>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</si>
  <si>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</si>
  <si>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</si>
  <si>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</si>
  <si>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</si>
  <si>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</si>
  <si>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</si>
  <si>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</si>
  <si>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</si>
  <si>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</si>
  <si>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</si>
  <si>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</si>
  <si>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</si>
  <si>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</si>
  <si>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</si>
  <si>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</si>
  <si>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</si>
  <si>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</si>
  <si>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</si>
  <si>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</si>
  <si>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</si>
  <si>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</si>
  <si>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</si>
  <si>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</si>
  <si>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</si>
  <si>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</si>
  <si>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</si>
  <si>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</si>
  <si>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</si>
  <si>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</si>
  <si>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</si>
  <si>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</si>
  <si>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</si>
  <si>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</si>
  <si>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</si>
  <si>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</si>
  <si>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</si>
  <si>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</si>
  <si>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</si>
  <si>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</si>
  <si>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</si>
  <si>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</si>
  <si>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</si>
  <si>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</si>
  <si>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</si>
  <si>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</si>
  <si>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</si>
  <si>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</si>
  <si>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</si>
  <si>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</si>
  <si>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</si>
  <si>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</si>
  <si>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</si>
  <si>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</si>
  <si>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</si>
  <si>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</si>
  <si>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</si>
  <si>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</si>
  <si>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</si>
  <si>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</si>
  <si>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</si>
  <si>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</si>
  <si>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</si>
  <si>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</si>
  <si>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</si>
  <si>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</si>
  <si>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</si>
  <si>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</si>
  <si>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</si>
  <si>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</si>
  <si>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</si>
  <si>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</si>
  <si>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</si>
  <si>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</si>
  <si>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</si>
  <si>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</si>
  <si>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</si>
  <si>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</si>
  <si>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</si>
  <si>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</si>
  <si>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</si>
  <si>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</si>
  <si>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</si>
  <si>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</si>
  <si>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</si>
  <si>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</si>
  <si>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</si>
  <si>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</si>
  <si>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</si>
  <si>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</si>
  <si>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</si>
  <si>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</si>
  <si>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</si>
  <si>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</si>
  <si>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</si>
  <si>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</si>
  <si>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</si>
  <si>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</si>
  <si>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</si>
  <si>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</si>
  <si>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</si>
  <si>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</si>
  <si>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</si>
  <si>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</si>
  <si>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</si>
  <si>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</si>
  <si>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</si>
  <si>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</si>
  <si>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</si>
  <si>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</si>
  <si>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</si>
  <si>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</si>
  <si>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</si>
  <si>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</si>
  <si>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</si>
  <si>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</si>
  <si>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</si>
  <si>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</si>
  <si>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</si>
  <si>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</si>
  <si>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</si>
  <si>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</si>
  <si>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</si>
  <si>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</si>
  <si>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</si>
  <si>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</si>
  <si>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</si>
  <si>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</si>
  <si>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</si>
  <si>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</si>
  <si>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</si>
  <si>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</si>
  <si>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</si>
  <si>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</si>
  <si>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</si>
  <si>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</si>
  <si>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</si>
  <si>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</si>
  <si>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</si>
  <si>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</si>
  <si>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</si>
  <si>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</si>
  <si>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</si>
  <si>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</si>
  <si>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</si>
  <si>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</si>
  <si>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</si>
  <si>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</si>
  <si>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</si>
  <si>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</si>
  <si>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</si>
  <si>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</si>
  <si>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</si>
  <si>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</si>
  <si>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</si>
  <si>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</si>
  <si>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</si>
  <si>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</si>
  <si>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</si>
  <si>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</si>
  <si>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</si>
  <si>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</si>
  <si>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</si>
  <si>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</si>
  <si>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</si>
  <si>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</si>
  <si>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</si>
  <si>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</si>
  <si>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</si>
  <si>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</si>
  <si>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</si>
  <si>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</si>
  <si>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</si>
  <si>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</si>
  <si>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</si>
  <si>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</si>
  <si>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</si>
  <si>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</si>
  <si>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</si>
  <si>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</si>
  <si>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</si>
  <si>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</si>
  <si>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</si>
  <si>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</si>
  <si>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</si>
  <si>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</si>
  <si>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</si>
  <si>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</si>
  <si>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</si>
  <si>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</si>
  <si>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</si>
  <si>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</si>
  <si>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</si>
  <si>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</si>
  <si>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</si>
  <si>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</si>
  <si>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</si>
  <si>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</si>
  <si>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</si>
  <si>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</si>
  <si>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</si>
  <si>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</si>
  <si>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</si>
  <si>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</si>
  <si>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</si>
  <si>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</si>
  <si>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</si>
  <si>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</si>
  <si>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</si>
  <si>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</si>
  <si>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</si>
  <si>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</si>
  <si>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</si>
  <si>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</si>
  <si>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</si>
  <si>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</si>
  <si>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</si>
  <si>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</si>
  <si>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</si>
  <si>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</si>
  <si>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</si>
  <si>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</si>
  <si>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</si>
  <si>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</si>
  <si>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</si>
  <si>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</si>
  <si>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</si>
  <si>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</si>
  <si>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</si>
  <si>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</si>
  <si>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</si>
  <si>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</si>
  <si>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</si>
  <si>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</si>
  <si>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</si>
  <si>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</si>
  <si>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</si>
  <si>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</si>
  <si>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</si>
  <si>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</si>
  <si>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</si>
  <si>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</si>
  <si>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</si>
  <si>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</si>
  <si>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</si>
  <si>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</si>
  <si>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</si>
  <si>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</si>
  <si>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</si>
  <si>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</si>
  <si>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</si>
  <si>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</si>
  <si>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</si>
  <si>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</si>
  <si>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</si>
  <si>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</si>
  <si>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</si>
  <si>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</si>
  <si>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</si>
  <si>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</si>
  <si>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</si>
  <si>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</si>
  <si>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</si>
  <si>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</si>
  <si>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</si>
  <si>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</si>
  <si>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</si>
  <si>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</si>
  <si>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</si>
  <si>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</si>
  <si>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</si>
  <si>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</si>
  <si>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</si>
  <si>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</si>
  <si>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</si>
  <si>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</si>
  <si>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</si>
  <si>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</si>
  <si>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</si>
  <si>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</si>
  <si>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</si>
  <si>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</si>
  <si>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</si>
  <si>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</si>
  <si>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</si>
  <si>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</si>
  <si>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</si>
  <si>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</si>
  <si>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</si>
  <si>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</si>
  <si>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</si>
  <si>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</si>
  <si>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</si>
  <si>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</si>
  <si>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</si>
  <si>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</si>
  <si>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</si>
  <si>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</si>
  <si>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</si>
  <si>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</si>
  <si>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</si>
  <si>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</si>
  <si>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</si>
  <si>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</si>
  <si>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</si>
  <si>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</si>
  <si>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</si>
  <si>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</si>
  <si>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</si>
  <si>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</si>
  <si>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</si>
  <si>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</si>
  <si>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</si>
  <si>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</si>
  <si>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</si>
  <si>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</si>
  <si>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</si>
  <si>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</si>
  <si>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</si>
  <si>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</si>
  <si>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</si>
  <si>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</si>
  <si>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</si>
  <si>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</si>
  <si>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</si>
  <si>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</si>
  <si>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</si>
  <si>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</si>
  <si>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</si>
  <si>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</si>
  <si>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</si>
  <si>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</si>
  <si>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</si>
  <si>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</si>
  <si>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</si>
  <si>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</si>
  <si>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</si>
  <si>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</si>
  <si>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</si>
  <si>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</si>
  <si>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</si>
  <si>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</si>
  <si>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</si>
  <si>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</si>
  <si>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</si>
  <si>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</si>
  <si>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</si>
  <si>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</si>
  <si>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</si>
  <si>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</si>
  <si>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</si>
  <si>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</si>
  <si>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</si>
  <si>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</si>
  <si>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</si>
  <si>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</si>
  <si>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</si>
  <si>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</si>
  <si>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</si>
  <si>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</si>
  <si>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</si>
  <si>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</si>
  <si>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</si>
  <si>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</si>
  <si>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</si>
  <si>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</si>
  <si>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</si>
  <si>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</si>
  <si>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</si>
  <si>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</si>
  <si>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</si>
  <si>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</si>
  <si>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</si>
  <si>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</si>
  <si>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</si>
  <si>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</si>
  <si>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</si>
  <si>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</si>
  <si>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</si>
  <si>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</si>
  <si>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</si>
  <si>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</si>
  <si>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</si>
  <si>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</si>
  <si>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</si>
  <si>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</si>
  <si>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</si>
  <si>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</si>
  <si>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</si>
  <si>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</si>
  <si>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</si>
  <si>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</si>
  <si>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</si>
  <si>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</si>
  <si>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</si>
  <si>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</si>
  <si>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</si>
  <si>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</si>
  <si>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</si>
  <si>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</si>
  <si>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</si>
  <si>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</si>
  <si>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</si>
  <si>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</si>
  <si>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</si>
  <si>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</si>
  <si>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</si>
  <si>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</si>
  <si>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</si>
  <si>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</si>
  <si>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</si>
  <si>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</si>
  <si>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</si>
  <si>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</si>
  <si>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</si>
  <si>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</si>
  <si>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</si>
  <si>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</si>
  <si>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</si>
  <si>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</si>
  <si>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</si>
  <si>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</si>
  <si>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</si>
  <si>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</si>
  <si>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</si>
  <si>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</si>
  <si>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</si>
  <si>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</si>
  <si>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</si>
  <si>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</si>
  <si>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</si>
  <si>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</si>
  <si>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</si>
  <si>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</si>
  <si>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</si>
  <si>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</si>
  <si>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</si>
  <si>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</si>
  <si>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</si>
  <si>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</si>
  <si>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</si>
  <si>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</si>
  <si>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</si>
  <si>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</si>
  <si>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</si>
  <si>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</si>
  <si>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</si>
  <si>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</si>
  <si>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</si>
  <si>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</si>
  <si>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</si>
  <si>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</si>
  <si>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</si>
  <si>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</si>
  <si>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</si>
  <si>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</si>
  <si>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</si>
  <si>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</si>
  <si>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</si>
  <si>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</si>
  <si>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</si>
  <si>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</si>
  <si>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</si>
  <si>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</si>
  <si>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</si>
  <si>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</si>
  <si>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</si>
  <si>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</si>
  <si>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</si>
  <si>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</si>
  <si>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</si>
  <si>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</si>
  <si>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</si>
  <si>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</si>
  <si>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</si>
  <si>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</si>
  <si>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</si>
  <si>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</si>
  <si>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</si>
  <si>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</si>
  <si>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</si>
  <si>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</si>
  <si>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</si>
  <si>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</si>
  <si>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</si>
  <si>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</si>
  <si>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</si>
  <si>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</si>
  <si>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</si>
  <si>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</si>
  <si>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</si>
  <si>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</si>
  <si>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</si>
  <si>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</si>
  <si>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</si>
  <si>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</si>
  <si>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</si>
  <si>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</si>
  <si>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</si>
  <si>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</si>
  <si>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</si>
  <si>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</si>
  <si>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</si>
  <si>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</si>
  <si>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</si>
  <si>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</si>
  <si>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</si>
  <si>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</si>
  <si>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</si>
  <si>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</si>
  <si>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</si>
  <si>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</si>
  <si>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</si>
  <si>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</si>
  <si>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</si>
  <si>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</si>
  <si>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</si>
  <si>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</si>
  <si>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</si>
  <si>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</si>
  <si>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</si>
  <si>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</si>
  <si>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</si>
  <si>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</si>
  <si>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</si>
  <si>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</si>
  <si>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</si>
  <si>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</si>
  <si>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</si>
  <si>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</si>
  <si>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</si>
  <si>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</si>
  <si>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</si>
  <si>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</si>
  <si>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</si>
  <si>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</si>
  <si>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</si>
  <si>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</si>
  <si>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</si>
  <si>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</si>
  <si>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</si>
  <si>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</si>
  <si>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</si>
  <si>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</si>
  <si>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</si>
  <si>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</si>
  <si>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</si>
  <si>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</si>
  <si>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</si>
  <si>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</si>
  <si>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</si>
  <si>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</si>
  <si>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</si>
  <si>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</si>
  <si>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</si>
  <si>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</si>
  <si>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</si>
  <si>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</si>
  <si>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</si>
  <si>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</si>
  <si>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</si>
  <si>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</si>
  <si>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</si>
  <si>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</si>
  <si>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</si>
  <si>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</si>
  <si>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</si>
  <si>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</si>
  <si>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</si>
  <si>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</si>
  <si>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</si>
  <si>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</si>
  <si>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</si>
  <si>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</si>
  <si>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</si>
  <si>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</si>
  <si>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</si>
  <si>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</si>
  <si>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</si>
  <si>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</si>
  <si>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</si>
  <si>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</si>
  <si>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</si>
  <si>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</si>
  <si>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</si>
  <si>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</si>
  <si>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</si>
  <si>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</si>
  <si>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</si>
  <si>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</si>
  <si>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</si>
  <si>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</si>
  <si>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</si>
  <si>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</si>
  <si>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</si>
  <si>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</si>
  <si>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</si>
  <si>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</si>
  <si>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</si>
  <si>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</si>
  <si>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</si>
  <si>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</si>
  <si>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</si>
  <si>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</si>
  <si>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</si>
  <si>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</si>
  <si>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</si>
  <si>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</si>
  <si>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</si>
  <si>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</si>
  <si>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</si>
  <si>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</si>
  <si>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</si>
  <si>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</si>
  <si>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</si>
  <si>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</si>
  <si>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</si>
  <si>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</si>
  <si>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</si>
  <si>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</si>
  <si>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</si>
  <si>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</si>
  <si>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</si>
  <si>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</si>
  <si>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</si>
  <si>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</si>
  <si>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</si>
  <si>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</si>
  <si>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</si>
  <si>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</si>
  <si>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</si>
  <si>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</si>
  <si>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</si>
  <si>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</si>
  <si>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</si>
  <si>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</si>
  <si>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</si>
  <si>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</si>
  <si>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</si>
  <si>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</si>
  <si>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</si>
  <si>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</si>
  <si>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</si>
  <si>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</si>
  <si>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</si>
  <si>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</si>
  <si>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</si>
  <si>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</si>
  <si>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</si>
  <si>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</si>
  <si>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</si>
  <si>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</si>
  <si>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</si>
  <si>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</si>
  <si>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</si>
  <si>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</si>
  <si>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</si>
  <si>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</si>
  <si>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</si>
  <si>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</si>
  <si>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</si>
  <si>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</si>
  <si>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</si>
  <si>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</si>
  <si>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</si>
  <si>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</si>
  <si>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</si>
  <si>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</si>
  <si>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</si>
  <si>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</si>
  <si>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</si>
  <si>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</si>
  <si>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</si>
  <si>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</si>
  <si>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</si>
  <si>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</si>
  <si>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</si>
  <si>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</si>
  <si>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</si>
  <si>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</si>
  <si>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</si>
  <si>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</si>
  <si>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</si>
  <si>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</si>
  <si>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</si>
  <si>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</si>
  <si>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</si>
  <si>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</si>
  <si>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</si>
  <si>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</si>
  <si>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</si>
  <si>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</si>
  <si>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</si>
  <si>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</si>
  <si>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</si>
  <si>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</si>
  <si>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</si>
  <si>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</si>
  <si>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</si>
  <si>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</si>
  <si>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</si>
  <si>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</si>
  <si>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</si>
  <si>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</si>
  <si>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</si>
  <si>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</si>
  <si>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</si>
  <si>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</si>
  <si>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</si>
  <si>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</si>
  <si>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</si>
  <si>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</si>
  <si>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</si>
  <si>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</si>
  <si>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</si>
  <si>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</si>
  <si>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</si>
  <si>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</si>
  <si>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</si>
  <si>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</si>
  <si>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</si>
  <si>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</si>
  <si>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</si>
  <si>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</si>
  <si>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</si>
  <si>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</si>
  <si>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</si>
  <si>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</si>
  <si>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</si>
  <si>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</si>
  <si>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</si>
  <si>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</si>
  <si>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</si>
  <si>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</si>
  <si>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</si>
  <si>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</si>
  <si>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</si>
  <si>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</si>
  <si>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</si>
  <si>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</si>
  <si>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</si>
  <si>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</si>
  <si>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</si>
  <si>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</si>
  <si>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</si>
  <si>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</si>
  <si>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</si>
  <si>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</si>
  <si>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</si>
  <si>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</si>
  <si>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</si>
  <si>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</si>
  <si>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</si>
  <si>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</si>
  <si>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</si>
  <si>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</si>
  <si>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</si>
  <si>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</si>
  <si>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</si>
  <si>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</si>
  <si>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</si>
  <si>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</si>
  <si>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</si>
  <si>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</si>
  <si>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</si>
  <si>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</si>
  <si>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</si>
  <si>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</si>
  <si>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</si>
  <si>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</si>
  <si>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</si>
  <si>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</si>
  <si>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</si>
  <si>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</si>
  <si>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</si>
  <si>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</si>
  <si>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</si>
  <si>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</si>
  <si>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</si>
  <si>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</si>
  <si>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</si>
  <si>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</si>
  <si>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</si>
  <si>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</si>
  <si>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</si>
  <si>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</si>
  <si>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</si>
  <si>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</si>
  <si>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</si>
  <si>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</si>
  <si>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</si>
  <si>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</si>
  <si>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</si>
  <si>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</si>
  <si>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</si>
  <si>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</si>
  <si>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</si>
  <si>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</si>
  <si>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</si>
  <si>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</si>
  <si>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</si>
  <si>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</si>
  <si>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</si>
  <si>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</si>
  <si>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</si>
  <si>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</si>
  <si>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</si>
  <si>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</si>
  <si>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</si>
  <si>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</si>
  <si>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</si>
  <si>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</si>
  <si>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</si>
  <si>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</si>
  <si>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</si>
  <si>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</si>
  <si>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</si>
  <si>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</si>
  <si>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</si>
  <si>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</si>
  <si>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</si>
  <si>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</si>
  <si>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</si>
  <si>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</si>
  <si>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</si>
  <si>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</si>
  <si>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</si>
  <si>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</si>
  <si>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</si>
  <si>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</si>
  <si>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</si>
  <si>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</si>
  <si>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</si>
  <si>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</si>
  <si>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</si>
  <si>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</si>
  <si>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</si>
  <si>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</si>
  <si>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</si>
  <si>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</si>
  <si>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</si>
  <si>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</si>
  <si>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</si>
  <si>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</si>
  <si>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</si>
  <si>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</si>
  <si>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</si>
  <si>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</si>
  <si>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</si>
  <si>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</si>
  <si>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</si>
  <si>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</si>
  <si>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</si>
  <si>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</si>
  <si>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</si>
  <si>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</si>
  <si>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</si>
  <si>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</si>
  <si>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</si>
  <si>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</si>
  <si>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</si>
  <si>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</si>
  <si>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</si>
  <si>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</si>
  <si>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</si>
  <si>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</si>
  <si>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</si>
  <si>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</si>
  <si>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</si>
  <si>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</si>
  <si>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</si>
  <si>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</si>
  <si>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</si>
  <si>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</si>
  <si>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</si>
  <si>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</si>
  <si>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</si>
  <si>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</si>
  <si>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</si>
  <si>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</si>
  <si>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</si>
  <si>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</si>
  <si>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</si>
  <si>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</si>
  <si>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</si>
  <si>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</si>
  <si>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</si>
  <si>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</si>
  <si>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</si>
  <si>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</si>
  <si>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</si>
  <si>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</si>
  <si>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</si>
  <si>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</si>
  <si>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</si>
  <si>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</si>
  <si>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</si>
  <si>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</si>
  <si>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</si>
  <si>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</si>
  <si>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</si>
  <si>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</si>
  <si>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</si>
  <si>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</si>
  <si>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</si>
  <si>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</si>
  <si>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</si>
  <si>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</si>
  <si>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</si>
  <si>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</si>
  <si>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</si>
  <si>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</si>
  <si>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</si>
  <si>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</si>
  <si>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</si>
  <si>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</si>
  <si>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</si>
  <si>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</si>
  <si>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</si>
  <si>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</si>
  <si>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</si>
  <si>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</si>
  <si>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</si>
  <si>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</si>
  <si>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</si>
  <si>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</si>
  <si>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</si>
  <si>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</si>
  <si>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</si>
  <si>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</si>
  <si>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</si>
  <si>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</si>
  <si>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</si>
  <si>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</si>
  <si>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</si>
  <si>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</si>
  <si>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</si>
  <si>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</si>
  <si>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</si>
  <si>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</si>
  <si>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</si>
  <si>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</si>
  <si>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</si>
  <si>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</si>
  <si>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</si>
  <si>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</si>
  <si>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</si>
  <si>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</si>
  <si>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</si>
  <si>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</si>
  <si>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</si>
  <si>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</si>
  <si>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</si>
  <si>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</si>
  <si>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</si>
  <si>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</si>
  <si>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</si>
  <si>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</si>
  <si>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</si>
  <si>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</si>
  <si>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</si>
  <si>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</si>
  <si>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</si>
  <si>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</si>
  <si>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</si>
  <si>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</si>
  <si>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</si>
  <si>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</si>
  <si>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</si>
  <si>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</si>
  <si>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</si>
  <si>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</si>
  <si>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</si>
  <si>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</si>
  <si>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</si>
  <si>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</si>
  <si>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</si>
  <si>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</si>
  <si>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</si>
  <si>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</si>
  <si>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</si>
  <si>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</si>
  <si>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</si>
  <si>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</si>
  <si>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</si>
  <si>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</si>
  <si>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</si>
  <si>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</si>
  <si>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</si>
  <si>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</si>
  <si>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</si>
  <si>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</si>
  <si>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</si>
  <si>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</si>
  <si>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</si>
  <si>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</si>
  <si>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</si>
  <si>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</si>
  <si>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</si>
  <si>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</si>
  <si>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</si>
  <si>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</si>
  <si>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</si>
  <si>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</si>
  <si>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</si>
  <si>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</si>
  <si>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</si>
  <si>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</si>
  <si>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</si>
  <si>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</si>
  <si>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</si>
  <si>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</si>
  <si>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</si>
  <si>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</si>
  <si>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</si>
  <si>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</si>
  <si>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</si>
  <si>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</si>
  <si>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</si>
  <si>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</si>
  <si>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</si>
  <si>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</si>
  <si>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</si>
  <si>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</si>
  <si>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</si>
  <si>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</si>
  <si>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</si>
  <si>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</si>
  <si>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</si>
  <si>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</si>
  <si>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</si>
  <si>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</si>
  <si>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</si>
  <si>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</si>
  <si>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</si>
  <si>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</si>
  <si>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</si>
  <si>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</si>
  <si>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</si>
  <si>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</si>
  <si>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</si>
  <si>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</si>
  <si>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</si>
  <si>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</si>
  <si>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</si>
  <si>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</si>
  <si>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</si>
  <si>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</si>
  <si>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</si>
  <si>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</si>
  <si>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</si>
  <si>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</si>
  <si>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</si>
  <si>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</si>
  <si>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</si>
  <si>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</si>
  <si>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</si>
  <si>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</si>
  <si>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</si>
  <si>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</si>
  <si>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</si>
  <si>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</si>
  <si>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</si>
  <si>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</si>
  <si>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</si>
  <si>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</si>
  <si>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</si>
  <si>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</si>
  <si>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</si>
  <si>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</si>
  <si>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</si>
  <si>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</si>
  <si>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</si>
  <si>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</si>
  <si>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</si>
  <si>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</si>
  <si>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</si>
  <si>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</si>
  <si>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</si>
  <si>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</si>
  <si>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</si>
  <si>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</si>
  <si>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</si>
  <si>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</si>
  <si>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</si>
  <si>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</si>
  <si>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</si>
  <si>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</si>
  <si>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</si>
  <si>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</si>
  <si>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</si>
  <si>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</si>
  <si>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</si>
  <si>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</si>
  <si>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</si>
  <si>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</si>
  <si>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</si>
  <si>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</si>
  <si>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</si>
  <si>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</si>
  <si>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</si>
  <si>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</si>
  <si>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</si>
  <si>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</si>
  <si>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</si>
  <si>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</si>
  <si>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</si>
  <si>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</si>
  <si>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</si>
  <si>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</si>
  <si>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</si>
  <si>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</si>
  <si>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</si>
  <si>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</si>
  <si>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</si>
  <si>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</si>
  <si>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</si>
  <si>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</si>
  <si>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</si>
  <si>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</si>
  <si>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</si>
  <si>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</si>
  <si>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</si>
  <si>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</si>
  <si>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</si>
  <si>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</si>
  <si>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</si>
  <si>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</si>
  <si>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</si>
  <si>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</si>
  <si>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</si>
  <si>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</si>
  <si>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</si>
  <si>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</si>
  <si>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</si>
  <si>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</si>
  <si>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</si>
  <si>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</si>
  <si>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</si>
  <si>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</si>
  <si>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</si>
  <si>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</si>
  <si>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</si>
  <si>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</si>
  <si>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</si>
  <si>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</si>
  <si>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</si>
  <si>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</si>
  <si>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</si>
  <si>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</si>
  <si>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</si>
  <si>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</si>
  <si>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</si>
  <si>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</si>
  <si>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</si>
  <si>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</si>
  <si>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</si>
  <si>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</si>
  <si>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</si>
  <si>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</si>
  <si>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</si>
  <si>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</si>
  <si>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</si>
  <si>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</si>
  <si>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</si>
  <si>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</si>
  <si>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</si>
  <si>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</si>
  <si>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</si>
  <si>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</si>
  <si>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</si>
  <si>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</si>
  <si>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</si>
  <si>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</si>
  <si>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</si>
  <si>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</si>
  <si>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</si>
  <si>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</si>
  <si>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</si>
  <si>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</si>
  <si>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</si>
  <si>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</si>
  <si>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</si>
  <si>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</si>
  <si>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</si>
  <si>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</si>
  <si>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</si>
  <si>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</si>
  <si>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</si>
  <si>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</si>
  <si>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</si>
  <si>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</si>
  <si>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</si>
  <si>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</si>
  <si>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</si>
  <si>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</si>
  <si>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</si>
  <si>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</si>
  <si>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</si>
  <si>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</si>
  <si>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</si>
  <si>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</si>
  <si>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</si>
  <si>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</si>
  <si>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</si>
  <si>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</si>
  <si>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</si>
  <si>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</si>
  <si>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</si>
  <si>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</si>
  <si>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</si>
  <si>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</si>
  <si>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</si>
  <si>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</si>
  <si>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</si>
  <si>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</si>
  <si>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</si>
  <si>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</si>
  <si>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</si>
  <si>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</si>
  <si>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</si>
  <si>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</si>
  <si>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</si>
  <si>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</si>
  <si>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</si>
  <si>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</si>
  <si>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</si>
  <si>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</si>
  <si>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</si>
  <si>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</si>
  <si>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</si>
  <si>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</si>
  <si>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</si>
  <si>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</si>
  <si>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</si>
  <si>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</si>
  <si>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</si>
  <si>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</si>
  <si>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</si>
  <si>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</si>
  <si>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</si>
  <si>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</si>
  <si>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</si>
  <si>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</si>
  <si>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</si>
  <si>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</si>
  <si>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</si>
  <si>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</si>
  <si>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</si>
  <si>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</si>
  <si>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</si>
  <si>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</si>
  <si>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</si>
  <si>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</si>
  <si>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</si>
  <si>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</si>
  <si>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</si>
  <si>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</si>
  <si>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</si>
  <si>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</si>
  <si>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</si>
  <si>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</si>
  <si>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</si>
  <si>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</si>
  <si>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</si>
  <si>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</si>
  <si>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</si>
  <si>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</si>
  <si>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</si>
  <si>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</si>
  <si>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</si>
  <si>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</si>
  <si>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</si>
  <si>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</si>
  <si>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</si>
  <si>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</si>
  <si>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</si>
  <si>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</si>
  <si>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</si>
  <si>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</si>
  <si>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</si>
  <si>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</si>
  <si>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</si>
  <si>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</si>
  <si>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</si>
  <si>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</si>
  <si>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</si>
  <si>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</si>
  <si>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</si>
  <si>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</si>
  <si>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</si>
  <si>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</si>
  <si>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</si>
  <si>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</si>
  <si>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</si>
  <si>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</si>
  <si>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</si>
  <si>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</si>
  <si>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</si>
  <si>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</si>
  <si>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</si>
  <si>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</si>
  <si>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</si>
  <si>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</si>
  <si>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</si>
  <si>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</si>
  <si>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</si>
  <si>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</si>
  <si>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</si>
  <si>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</si>
  <si>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</si>
  <si>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</si>
  <si>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</si>
  <si>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</si>
  <si>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</si>
  <si>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</si>
  <si>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</si>
  <si>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</si>
  <si>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</si>
  <si>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</si>
  <si>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</si>
  <si>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</si>
  <si>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</si>
  <si>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</si>
  <si>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</si>
  <si>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</si>
  <si>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</si>
  <si>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</si>
  <si>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</si>
  <si>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</si>
  <si>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</si>
  <si>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</si>
  <si>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</si>
  <si>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</si>
  <si>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</si>
  <si>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</si>
  <si>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</si>
  <si>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</si>
  <si>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</si>
  <si>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</si>
  <si>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</si>
  <si>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</si>
  <si>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</si>
  <si>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</si>
  <si>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</si>
  <si>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</si>
  <si>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</si>
  <si>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</si>
  <si>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</si>
  <si>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</si>
  <si>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</si>
  <si>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</si>
  <si>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</si>
  <si>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</si>
  <si>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</si>
  <si>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</si>
  <si>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</si>
  <si>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</si>
  <si>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</si>
  <si>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</si>
  <si>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</si>
  <si>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</si>
  <si>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</si>
  <si>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</si>
  <si>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</si>
  <si>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</si>
  <si>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</si>
  <si>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</si>
  <si>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</si>
  <si>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</si>
  <si>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</si>
  <si>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</si>
  <si>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</si>
  <si>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</si>
  <si>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</si>
  <si>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</si>
  <si>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</si>
  <si>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</si>
  <si>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</si>
  <si>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</si>
  <si>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</si>
  <si>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</si>
  <si>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</si>
  <si>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</si>
  <si>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</si>
  <si>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</si>
  <si>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</si>
  <si>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</si>
  <si>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</si>
  <si>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</si>
  <si>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</si>
  <si>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</si>
  <si>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</si>
  <si>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</si>
  <si>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</si>
  <si>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</si>
  <si>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</si>
  <si>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</si>
  <si>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</si>
  <si>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</si>
  <si>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</si>
  <si>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</si>
  <si>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</si>
  <si>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</si>
  <si>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</si>
  <si>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</si>
  <si>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</si>
  <si>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</si>
  <si>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</si>
  <si>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</si>
  <si>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</si>
  <si>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</si>
  <si>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</si>
  <si>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</si>
  <si>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</si>
  <si>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</si>
  <si>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</si>
  <si>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</si>
  <si>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</si>
  <si>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</si>
  <si>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</si>
  <si>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</si>
  <si>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</si>
  <si>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</si>
  <si>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</si>
  <si>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</si>
  <si>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</si>
  <si>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</si>
  <si>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</si>
  <si>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</si>
  <si>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</si>
  <si>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</si>
  <si>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</si>
  <si>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</si>
  <si>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</si>
  <si>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</si>
  <si>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</si>
  <si>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</si>
  <si>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</si>
  <si>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</si>
  <si>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</si>
  <si>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</si>
  <si>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</si>
  <si>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</si>
  <si>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</si>
  <si>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</si>
  <si>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</si>
  <si>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</si>
  <si>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</si>
  <si>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</si>
  <si>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</si>
  <si>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</si>
  <si>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</si>
  <si>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</si>
  <si>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</si>
  <si>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</si>
  <si>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</si>
  <si>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</si>
  <si>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</si>
  <si>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</si>
  <si>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</si>
  <si>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</si>
  <si>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</si>
  <si>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</si>
  <si>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</si>
  <si>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</si>
  <si>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</si>
  <si>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</si>
  <si>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</si>
  <si>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</si>
  <si>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</si>
  <si>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</si>
  <si>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</si>
  <si>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</si>
  <si>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</si>
  <si>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</si>
  <si>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</si>
  <si>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</si>
  <si>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</si>
  <si>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</si>
  <si>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</si>
  <si>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</si>
  <si>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</si>
  <si>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</si>
  <si>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</si>
  <si>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</si>
  <si>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</si>
  <si>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</si>
  <si>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</si>
  <si>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</si>
  <si>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</si>
  <si>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</si>
  <si>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</si>
  <si>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</si>
  <si>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</si>
  <si>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</si>
  <si>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</si>
  <si>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</si>
  <si>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</si>
  <si>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</si>
  <si>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</si>
  <si>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</si>
  <si>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</si>
  <si>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</si>
  <si>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</si>
  <si>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</si>
  <si>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</si>
  <si>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</si>
  <si>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</si>
  <si>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</si>
  <si>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</si>
  <si>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</si>
  <si>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</si>
  <si>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</si>
  <si>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</si>
  <si>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</si>
  <si>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</si>
  <si>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</si>
  <si>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</si>
  <si>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</si>
  <si>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</si>
  <si>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</si>
  <si>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</si>
  <si>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</si>
  <si>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</si>
  <si>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</si>
  <si>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</si>
  <si>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</si>
  <si>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</si>
  <si>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</si>
  <si>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</si>
  <si>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</si>
  <si>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</si>
  <si>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</si>
  <si>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</si>
  <si>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</si>
  <si>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</si>
  <si>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</si>
  <si>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</si>
  <si>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</si>
  <si>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</si>
  <si>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</si>
  <si>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</si>
  <si>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</si>
  <si>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</si>
  <si>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</si>
  <si>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</si>
  <si>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</si>
  <si>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</si>
  <si>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</si>
  <si>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</si>
  <si>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</si>
  <si>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</si>
  <si>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</si>
  <si>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</si>
  <si>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</si>
  <si>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</si>
  <si>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</si>
  <si>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</si>
  <si>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</si>
  <si>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</si>
  <si>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</si>
  <si>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</si>
  <si>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</si>
  <si>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</si>
  <si>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</si>
  <si>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</si>
  <si>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</si>
  <si>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</si>
  <si>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</si>
  <si>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</si>
  <si>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</si>
  <si>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</si>
  <si>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</si>
  <si>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</si>
  <si>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</si>
  <si>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</si>
  <si>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</si>
  <si>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</si>
  <si>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</si>
  <si>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</si>
  <si>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</si>
  <si>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</si>
  <si>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</si>
  <si>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</si>
  <si>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</si>
  <si>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</si>
  <si>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</si>
  <si>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</si>
  <si>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</si>
  <si>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</si>
  <si>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</si>
  <si>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</si>
  <si>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</si>
  <si>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</si>
  <si>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</si>
  <si>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</si>
  <si>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</si>
  <si>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</si>
  <si>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</si>
  <si>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</si>
  <si>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</si>
  <si>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</si>
  <si>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</si>
  <si>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</si>
  <si>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</si>
  <si>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</si>
  <si>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</si>
  <si>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</si>
  <si>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</si>
  <si>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</si>
  <si>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</si>
  <si>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</si>
  <si>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</si>
  <si>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</si>
  <si>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</si>
  <si>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</si>
  <si>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</si>
  <si>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</si>
  <si>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</si>
  <si>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</si>
  <si>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</si>
  <si>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</si>
  <si>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</si>
  <si>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</si>
  <si>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</si>
  <si>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</si>
  <si>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</si>
  <si>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</si>
  <si>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</si>
  <si>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</si>
  <si>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</si>
  <si>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</si>
  <si>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</si>
  <si>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</si>
  <si>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</si>
  <si>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</si>
  <si>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</si>
  <si>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</si>
  <si>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</si>
  <si>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</si>
  <si>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</si>
  <si>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</si>
  <si>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</si>
  <si>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</si>
  <si>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</si>
  <si>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</si>
  <si>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</si>
  <si>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</si>
  <si>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</si>
  <si>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</si>
  <si>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</si>
  <si>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</si>
  <si>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</si>
  <si>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</si>
  <si>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</si>
  <si>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</si>
  <si>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</si>
  <si>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</si>
  <si>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</si>
  <si>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</si>
  <si>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</si>
  <si>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</si>
  <si>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</si>
  <si>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</si>
  <si>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</si>
  <si>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</si>
  <si>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</si>
  <si>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</si>
  <si>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</si>
  <si>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</si>
  <si>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</si>
  <si>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</si>
  <si>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</si>
  <si>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</si>
  <si>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</si>
  <si>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</si>
  <si>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</si>
  <si>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</si>
  <si>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</si>
  <si>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</si>
  <si>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</si>
  <si>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</si>
  <si>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</si>
  <si>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</si>
  <si>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</si>
  <si>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</si>
  <si>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</si>
  <si>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</si>
  <si>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</si>
  <si>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</si>
  <si>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</si>
  <si>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</si>
  <si>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</si>
  <si>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</si>
  <si>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</si>
  <si>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</si>
  <si>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</si>
  <si>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</si>
  <si>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</si>
  <si>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</si>
  <si>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</si>
  <si>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</si>
  <si>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</si>
  <si>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</si>
  <si>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</si>
  <si>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</si>
  <si>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</si>
  <si>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</si>
  <si>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</si>
  <si>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</si>
  <si>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</si>
  <si>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</si>
  <si>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</si>
  <si>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</si>
  <si>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</si>
  <si>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</si>
  <si>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</si>
  <si>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</si>
  <si>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</si>
  <si>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</si>
  <si>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</si>
  <si>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</si>
  <si>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</si>
  <si>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</si>
  <si>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</si>
  <si>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</si>
  <si>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</si>
  <si>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</si>
  <si>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</si>
  <si>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</si>
  <si>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</si>
  <si>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</si>
  <si>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</si>
  <si>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</si>
  <si>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</si>
  <si>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</si>
  <si>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</si>
  <si>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</si>
  <si>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</si>
  <si>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</si>
  <si>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</si>
  <si>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</si>
  <si>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</si>
  <si>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</si>
  <si>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</si>
  <si>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</si>
  <si>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</si>
  <si>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</si>
  <si>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</si>
  <si>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</si>
  <si>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</si>
  <si>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</si>
  <si>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</si>
  <si>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</si>
  <si>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</si>
  <si>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</si>
  <si>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</si>
  <si>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</si>
  <si>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</si>
  <si>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</si>
  <si>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</si>
  <si>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</si>
  <si>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</si>
  <si>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</si>
  <si>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</si>
  <si>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</si>
  <si>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</si>
  <si>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</si>
  <si>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</si>
  <si>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</si>
  <si>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</si>
  <si>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</si>
  <si>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</si>
  <si>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</si>
  <si>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</si>
  <si>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</si>
  <si>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</si>
  <si>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</si>
  <si>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</si>
  <si>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</si>
  <si>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</si>
  <si>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</si>
  <si>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</si>
  <si>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</si>
  <si>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</si>
  <si>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</si>
  <si>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</si>
  <si>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</si>
  <si>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</si>
  <si>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</si>
  <si>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</si>
  <si>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</si>
  <si>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</si>
  <si>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</si>
  <si>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</si>
  <si>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</si>
  <si>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</si>
  <si>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</si>
  <si>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</si>
  <si>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</si>
  <si>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</si>
  <si>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</si>
  <si>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</si>
  <si>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</si>
  <si>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</si>
  <si>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</si>
  <si>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</si>
  <si>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</si>
  <si>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</si>
  <si>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</si>
  <si>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</si>
  <si>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</si>
  <si>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</si>
  <si>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</si>
  <si>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</si>
  <si>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</si>
  <si>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</si>
  <si>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</si>
  <si>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</si>
  <si>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</si>
  <si>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</si>
  <si>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</si>
  <si>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</si>
  <si>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</si>
  <si>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</si>
  <si>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</si>
  <si>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</si>
  <si>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</si>
  <si>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</si>
  <si>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</si>
  <si>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</si>
  <si>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</si>
  <si>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</si>
  <si>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</si>
  <si>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</si>
  <si>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</si>
  <si>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</si>
  <si>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</si>
  <si>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</si>
  <si>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</si>
  <si>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</si>
  <si>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</si>
  <si>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</si>
  <si>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</si>
  <si>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</si>
  <si>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</si>
  <si>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</si>
  <si>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</si>
  <si>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</si>
  <si>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</si>
  <si>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</si>
  <si>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</si>
  <si>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</si>
  <si>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</si>
  <si>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</si>
  <si>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</si>
  <si>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</si>
  <si>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</si>
  <si>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</si>
  <si>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</si>
  <si>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</si>
  <si>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</si>
  <si>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</si>
  <si>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</si>
  <si>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</si>
  <si>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</si>
  <si>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</si>
  <si>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</si>
  <si>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</si>
  <si>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</si>
  <si>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</si>
  <si>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</si>
  <si>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</si>
  <si>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</si>
  <si>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</si>
  <si>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</si>
  <si>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</si>
  <si>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</si>
  <si>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</si>
  <si>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</si>
  <si>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</si>
  <si>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</si>
  <si>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</si>
  <si>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</si>
  <si>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</si>
  <si>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</si>
  <si>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</si>
  <si>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</si>
  <si>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</si>
  <si>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</si>
  <si>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</si>
  <si>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</si>
  <si>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</si>
  <si>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</si>
  <si>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</si>
  <si>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</si>
  <si>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</si>
  <si>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</si>
  <si>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</si>
  <si>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</si>
  <si>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</si>
  <si>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</si>
  <si>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</si>
  <si>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</si>
  <si>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</si>
  <si>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</si>
  <si>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</si>
  <si>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</si>
  <si>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</si>
  <si>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</si>
  <si>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</si>
  <si>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</si>
  <si>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</si>
  <si>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</si>
  <si>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</si>
  <si>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</si>
  <si>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</si>
  <si>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</si>
  <si>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</si>
  <si>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</si>
  <si>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</si>
  <si>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</si>
  <si>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</si>
  <si>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</si>
  <si>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</si>
  <si>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</si>
  <si>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</si>
  <si>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</si>
  <si>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</si>
  <si>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</si>
  <si>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</si>
  <si>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</si>
  <si>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</si>
  <si>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</si>
  <si>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</si>
  <si>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</si>
  <si>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</si>
  <si>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</si>
  <si>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</si>
  <si>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</si>
  <si>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</si>
  <si>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</si>
  <si>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</si>
  <si>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</si>
  <si>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</si>
  <si>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</si>
  <si>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</si>
  <si>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</si>
  <si>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</si>
  <si>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</si>
  <si>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</si>
  <si>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</si>
  <si>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</si>
  <si>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</si>
  <si>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</si>
  <si>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</si>
  <si>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</si>
  <si>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</si>
  <si>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</si>
  <si>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</si>
  <si>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</si>
  <si>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</si>
  <si>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</si>
  <si>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</si>
  <si>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</si>
  <si>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</si>
  <si>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</si>
  <si>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</si>
  <si>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</si>
  <si>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</si>
  <si>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</si>
  <si>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</si>
  <si>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</si>
  <si>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</si>
  <si>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</si>
  <si>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</si>
  <si>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</si>
  <si>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</si>
  <si>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</si>
  <si>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</si>
  <si>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</si>
  <si>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</si>
  <si>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</si>
  <si>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</si>
  <si>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</si>
  <si>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</si>
  <si>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</si>
  <si>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</si>
  <si>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</si>
  <si>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</si>
  <si>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</si>
  <si>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</si>
  <si>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</si>
  <si>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</si>
  <si>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</si>
  <si>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</si>
  <si>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</si>
  <si>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</si>
  <si>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</si>
  <si>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</si>
  <si>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</si>
  <si>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</si>
  <si>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</si>
  <si>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</si>
  <si>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</si>
  <si>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</si>
  <si>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</si>
  <si>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</si>
  <si>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</si>
  <si>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</si>
  <si>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</si>
  <si>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</si>
  <si>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</si>
  <si>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</si>
  <si>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</si>
  <si>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</si>
  <si>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</si>
  <si>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</si>
  <si>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</si>
  <si>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</si>
  <si>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</si>
  <si>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</si>
  <si>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</si>
  <si>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</si>
  <si>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</si>
  <si>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</si>
  <si>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</si>
  <si>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</si>
  <si>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</si>
  <si>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</si>
  <si>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</si>
  <si>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</si>
  <si>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</si>
  <si>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</si>
  <si>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</si>
  <si>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</si>
  <si>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</si>
  <si>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</si>
  <si>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</si>
  <si>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</si>
  <si>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</si>
  <si>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</si>
  <si>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</si>
  <si>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</si>
  <si>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</si>
  <si>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</si>
  <si>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</si>
  <si>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</si>
  <si>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</si>
  <si>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</si>
  <si>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</si>
  <si>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</si>
  <si>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</si>
  <si>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</si>
  <si>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</si>
  <si>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</si>
  <si>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</si>
  <si>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</si>
  <si>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</si>
  <si>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</si>
  <si>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</si>
  <si>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</si>
  <si>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</si>
  <si>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</si>
  <si>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</si>
  <si>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</si>
  <si>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</si>
  <si>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</si>
  <si>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</si>
  <si>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</si>
  <si>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</si>
  <si>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</si>
  <si>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</si>
  <si>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</si>
  <si>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</si>
  <si>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</si>
  <si>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</si>
  <si>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</si>
  <si>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</si>
  <si>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</si>
  <si>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</si>
  <si>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</si>
  <si>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</si>
  <si>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</si>
  <si>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</si>
  <si>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</si>
  <si>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</si>
  <si>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</si>
  <si>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</si>
  <si>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</si>
  <si>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</si>
  <si>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</si>
  <si>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</si>
  <si>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</si>
  <si>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</si>
  <si>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</si>
  <si>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</si>
  <si>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</si>
  <si>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</si>
  <si>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</si>
  <si>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</si>
  <si>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</si>
  <si>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</si>
  <si>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</si>
  <si>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</si>
  <si>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</si>
  <si>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</si>
  <si>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</si>
  <si>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</si>
  <si>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</si>
  <si>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</si>
  <si>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</si>
  <si>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</si>
  <si>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</si>
  <si>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</si>
  <si>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</si>
  <si>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</si>
  <si>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</si>
  <si>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</si>
  <si>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</si>
  <si>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</si>
  <si>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</si>
  <si>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</si>
  <si>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</si>
  <si>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</si>
  <si>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</si>
  <si>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</si>
  <si>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</si>
  <si>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</si>
  <si>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</si>
  <si>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</si>
  <si>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</si>
  <si>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</si>
  <si>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</si>
  <si>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</si>
  <si>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</si>
  <si>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</si>
  <si>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</si>
  <si>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</si>
  <si>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</si>
  <si>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</si>
  <si>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</si>
  <si>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</si>
  <si>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</si>
  <si>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</si>
  <si>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</si>
  <si>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</si>
  <si>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</si>
  <si>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</si>
  <si>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</si>
  <si>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</si>
  <si>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</si>
  <si>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</si>
  <si>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</si>
  <si>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</si>
  <si>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</si>
  <si>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</si>
  <si>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</si>
  <si>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</si>
  <si>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</si>
  <si>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</si>
  <si>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</si>
  <si>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</si>
  <si>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</si>
  <si>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</si>
  <si>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</si>
  <si>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</si>
  <si>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</si>
  <si>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</si>
  <si>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</si>
  <si>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</si>
  <si>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</si>
  <si>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</si>
  <si>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</si>
  <si>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</si>
  <si>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</si>
  <si>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</si>
  <si>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</si>
  <si>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</si>
  <si>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</si>
  <si>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</si>
  <si>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</si>
  <si>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</si>
  <si>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</si>
  <si>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</si>
  <si>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</si>
  <si>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</si>
  <si>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</si>
  <si>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</si>
  <si>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</si>
  <si>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</si>
  <si>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</si>
  <si>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</si>
  <si>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</si>
  <si>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</si>
  <si>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</si>
  <si>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</si>
  <si>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</si>
  <si>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</si>
  <si>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</si>
  <si>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</si>
  <si>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</si>
  <si>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</si>
  <si>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</si>
  <si>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</si>
  <si>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</si>
  <si>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</si>
  <si>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</si>
  <si>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</si>
  <si>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</si>
  <si>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</si>
  <si>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</si>
  <si>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</si>
  <si>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</si>
  <si>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</si>
  <si>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</si>
  <si>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</si>
  <si>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</si>
  <si>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</si>
  <si>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</si>
  <si>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</si>
  <si>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</si>
  <si>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</si>
  <si>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</si>
  <si>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</si>
  <si>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</si>
  <si>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</si>
  <si>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</si>
  <si>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</si>
  <si>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</si>
  <si>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</si>
  <si>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</si>
  <si>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</si>
  <si>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</si>
  <si>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</si>
  <si>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</si>
  <si>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</si>
  <si>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</si>
  <si>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</si>
  <si>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</si>
  <si>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</si>
  <si>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</si>
  <si>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</si>
  <si>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</si>
  <si>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</si>
  <si>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</si>
  <si>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</si>
  <si>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</si>
  <si>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</si>
  <si>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</si>
  <si>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</si>
  <si>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</si>
  <si>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</si>
  <si>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</si>
  <si>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</si>
  <si>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</si>
  <si>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</si>
  <si>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</si>
  <si>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</si>
  <si>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</si>
  <si>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</si>
  <si>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</si>
  <si>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</si>
  <si>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</si>
  <si>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</si>
  <si>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</si>
  <si>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</si>
  <si>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</si>
  <si>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</si>
  <si>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</si>
  <si>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</si>
  <si>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</si>
  <si>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</si>
  <si>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</si>
  <si>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</si>
  <si>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</si>
  <si>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</si>
  <si>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</si>
  <si>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</si>
  <si>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</si>
  <si>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</si>
  <si>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</si>
  <si>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</si>
  <si>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</si>
  <si>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</si>
  <si>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</si>
  <si>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</si>
  <si>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</si>
  <si>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</si>
  <si>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</si>
  <si>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</si>
  <si>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</si>
  <si>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</si>
  <si>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</si>
  <si>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</si>
  <si>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</si>
  <si>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</si>
  <si>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</si>
  <si>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</si>
  <si>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</si>
  <si>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</si>
  <si>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</si>
  <si>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</si>
  <si>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</si>
  <si>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</si>
  <si>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</si>
  <si>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</si>
  <si>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</si>
  <si>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</si>
  <si>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</si>
  <si>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</si>
  <si>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</si>
  <si>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</si>
  <si>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</si>
  <si>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</si>
  <si>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</si>
  <si>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</si>
  <si>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</si>
  <si>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</si>
  <si>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</si>
  <si>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</si>
  <si>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</si>
  <si>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</si>
  <si>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</si>
  <si>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</si>
  <si>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</si>
  <si>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</si>
  <si>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</si>
  <si>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</si>
  <si>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</si>
  <si>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</si>
  <si>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</si>
  <si>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</si>
  <si>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</si>
  <si>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</si>
  <si>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</si>
  <si>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</si>
  <si>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</si>
  <si>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</si>
  <si>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</si>
  <si>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</si>
  <si>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</si>
  <si>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</si>
  <si>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</si>
  <si>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</si>
  <si>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</si>
  <si>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</si>
  <si>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</si>
  <si>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</si>
  <si>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</si>
  <si>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</si>
  <si>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</si>
  <si>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</si>
  <si>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</si>
  <si>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</si>
  <si>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</si>
  <si>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</si>
  <si>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</si>
  <si>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</si>
  <si>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</si>
  <si>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</si>
  <si>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</si>
  <si>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</si>
  <si>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</si>
  <si>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</si>
  <si>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</si>
  <si>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</si>
  <si>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</si>
  <si>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</si>
  <si>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</si>
  <si>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</si>
  <si>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</si>
  <si>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</si>
  <si>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</si>
  <si>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</si>
  <si>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</si>
  <si>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</si>
  <si>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</si>
  <si>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</si>
  <si>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</si>
  <si>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</si>
  <si>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</si>
  <si>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</si>
  <si>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</si>
  <si>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</si>
  <si>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</si>
  <si>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</si>
  <si>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</si>
  <si>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</si>
  <si>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</si>
  <si>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</si>
  <si>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</si>
  <si>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</si>
  <si>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</si>
  <si>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</si>
  <si>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</si>
  <si>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</si>
  <si>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</si>
  <si>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</si>
  <si>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</si>
  <si>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</si>
  <si>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</si>
  <si>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</si>
  <si>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</si>
  <si>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</si>
  <si>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</si>
  <si>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</si>
  <si>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</si>
  <si>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</si>
  <si>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</si>
  <si>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</si>
  <si>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</si>
  <si>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</si>
  <si>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</si>
  <si>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</si>
  <si>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</si>
  <si>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</si>
  <si>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</si>
  <si>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</si>
  <si>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</si>
  <si>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</si>
  <si>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</si>
  <si>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</si>
  <si>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</si>
  <si>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</si>
  <si>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</si>
  <si>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</si>
  <si>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</si>
  <si>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</si>
  <si>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</si>
  <si>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</si>
  <si>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</si>
  <si>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</si>
  <si>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</si>
  <si>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</si>
  <si>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</si>
  <si>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</si>
  <si>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</si>
  <si>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</si>
  <si>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</si>
  <si>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</si>
  <si>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</si>
  <si>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</si>
  <si>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</si>
  <si>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</si>
  <si>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</si>
  <si>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</si>
  <si>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</si>
  <si>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</si>
  <si>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</si>
  <si>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</si>
  <si>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</si>
  <si>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</si>
  <si>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</si>
  <si>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</si>
  <si>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</si>
  <si>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</si>
  <si>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</si>
  <si>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</si>
  <si>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</si>
  <si>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</si>
  <si>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</si>
  <si>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</si>
  <si>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</si>
  <si>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</si>
  <si>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</si>
  <si>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</si>
  <si>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</si>
  <si>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</si>
  <si>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</si>
  <si>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</si>
  <si>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</si>
  <si>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</si>
  <si>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</si>
  <si>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</si>
  <si>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</si>
  <si>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</si>
  <si>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</si>
  <si>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</si>
  <si>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</si>
  <si>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</si>
  <si>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</si>
  <si>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</si>
  <si>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</si>
  <si>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</si>
  <si>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</si>
  <si>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</si>
  <si>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</si>
  <si>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</si>
  <si>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</si>
  <si>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</si>
  <si>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</si>
  <si>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</si>
  <si>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</si>
  <si>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</si>
  <si>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</si>
  <si>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</si>
  <si>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</si>
  <si>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</si>
  <si>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</si>
  <si>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</si>
  <si>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</si>
  <si>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</si>
  <si>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</si>
  <si>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</si>
  <si>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</si>
  <si>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</si>
  <si>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</si>
  <si>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</si>
  <si>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</si>
  <si>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</si>
  <si>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</si>
  <si>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</si>
  <si>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</si>
  <si>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</si>
  <si>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</si>
  <si>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</si>
  <si>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</si>
  <si>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</si>
  <si>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</si>
  <si>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</si>
  <si>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</si>
  <si>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</si>
  <si>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</si>
  <si>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</si>
  <si>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</si>
  <si>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</si>
  <si>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</si>
  <si>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</si>
  <si>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</si>
  <si>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</si>
  <si>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</si>
  <si>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</si>
  <si>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</si>
  <si>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</si>
  <si>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</si>
  <si>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</si>
  <si>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</si>
  <si>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</si>
  <si>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</si>
  <si>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</si>
  <si>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</si>
  <si>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</si>
  <si>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</si>
  <si>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</si>
  <si>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</si>
  <si>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</si>
  <si>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</si>
  <si>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</si>
  <si>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</si>
  <si>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</si>
  <si>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</si>
  <si>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</si>
  <si>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</si>
  <si>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</si>
  <si>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</si>
  <si>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</si>
  <si>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</si>
  <si>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</si>
  <si>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</si>
  <si>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</si>
  <si>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</si>
  <si>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</si>
  <si>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</si>
  <si>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</si>
  <si>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</si>
  <si>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</si>
  <si>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</si>
  <si>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</si>
  <si>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</si>
  <si>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</si>
  <si>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</si>
  <si>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</si>
  <si>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</si>
  <si>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</si>
  <si>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</si>
  <si>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</si>
  <si>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</si>
  <si>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</si>
  <si>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</si>
  <si>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</si>
  <si>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</si>
  <si>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</si>
  <si>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</si>
  <si>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</si>
  <si>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</si>
  <si>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</si>
  <si>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</si>
  <si>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</si>
  <si>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</si>
  <si>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</si>
  <si>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</si>
  <si>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</si>
  <si>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</si>
  <si>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</si>
  <si>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</si>
  <si>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</si>
  <si>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</si>
  <si>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</si>
  <si>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</si>
  <si>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</si>
  <si>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</si>
  <si>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</si>
  <si>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</si>
  <si>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</si>
  <si>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</si>
  <si>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</si>
  <si>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</si>
  <si>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</si>
  <si>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</si>
  <si>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</si>
  <si>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</si>
  <si>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</si>
  <si>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</si>
  <si>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</si>
  <si>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</si>
  <si>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</si>
  <si>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</si>
  <si>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</si>
  <si>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</si>
  <si>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</si>
  <si>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</si>
  <si>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</si>
  <si>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</si>
  <si>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</si>
  <si>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</si>
  <si>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</si>
  <si>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</si>
  <si>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</si>
  <si>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</si>
  <si>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</si>
  <si>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</si>
  <si>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</si>
  <si>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</si>
  <si>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</si>
  <si>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</si>
  <si>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</si>
  <si>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</si>
  <si>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</si>
  <si>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</si>
  <si>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</si>
  <si>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</si>
  <si>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</si>
  <si>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</si>
  <si>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</si>
  <si>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</si>
  <si>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</si>
  <si>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</si>
  <si>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</si>
  <si>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</si>
  <si>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</si>
  <si>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</si>
  <si>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</si>
  <si>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</si>
  <si>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</si>
  <si>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</si>
  <si>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</si>
  <si>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</si>
  <si>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</si>
  <si>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</si>
  <si>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</si>
  <si>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</si>
  <si>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</si>
  <si>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</si>
  <si>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</si>
  <si>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</si>
  <si>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</si>
  <si>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</si>
  <si>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</si>
  <si>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</si>
  <si>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</si>
  <si>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</si>
  <si>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</si>
  <si>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</si>
  <si>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</si>
  <si>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</si>
  <si>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</si>
  <si>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</si>
  <si>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</si>
  <si>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</si>
  <si>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</si>
  <si>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</si>
  <si>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</si>
  <si>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</si>
  <si>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</si>
  <si>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</si>
  <si>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</si>
  <si>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</si>
  <si>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</si>
  <si>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</si>
  <si>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</si>
  <si>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</si>
  <si>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</si>
  <si>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</si>
  <si>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</si>
  <si>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</si>
  <si>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</si>
  <si>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</si>
  <si>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</si>
  <si>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</si>
  <si>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</si>
  <si>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</si>
  <si>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</si>
  <si>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</si>
  <si>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</si>
  <si>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</si>
  <si>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</si>
  <si>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</si>
  <si>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</si>
  <si>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</si>
  <si>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</si>
  <si>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</si>
  <si>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</si>
  <si>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</si>
  <si>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</si>
  <si>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</si>
  <si>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</si>
  <si>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</si>
  <si>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</si>
  <si>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</si>
  <si>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</si>
  <si>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</si>
  <si>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</si>
  <si>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</si>
  <si>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</si>
  <si>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</si>
  <si>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</si>
  <si>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</si>
  <si>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</si>
  <si>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</si>
  <si>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</si>
  <si>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</si>
  <si>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</si>
  <si>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</si>
  <si>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</si>
  <si>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</si>
  <si>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</si>
  <si>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</si>
  <si>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</si>
  <si>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</si>
  <si>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</si>
  <si>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</si>
  <si>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</si>
  <si>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</si>
  <si>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</si>
  <si>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</si>
  <si>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</si>
  <si>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</si>
  <si>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</si>
  <si>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</si>
  <si>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</si>
  <si>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</si>
  <si>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</si>
  <si>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</si>
  <si>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</si>
  <si>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</si>
  <si>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</si>
  <si>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</si>
  <si>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</si>
  <si>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</si>
  <si>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</si>
  <si>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</si>
  <si>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</si>
  <si>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</si>
  <si>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</si>
  <si>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</si>
  <si>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</si>
  <si>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</si>
  <si>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</si>
  <si>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</si>
  <si>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</si>
  <si>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</si>
  <si>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</si>
  <si>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</si>
  <si>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</si>
  <si>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</si>
  <si>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</si>
  <si>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</si>
  <si>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</si>
  <si>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</si>
  <si>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</si>
  <si>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</si>
  <si>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</si>
  <si>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</si>
  <si>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</si>
  <si>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</si>
  <si>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</si>
  <si>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</si>
  <si>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</si>
  <si>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</si>
  <si>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</si>
  <si>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</si>
  <si>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</si>
  <si>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</si>
  <si>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</si>
  <si>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</si>
  <si>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</si>
  <si>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</si>
  <si>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</si>
  <si>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</si>
  <si>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</si>
  <si>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</si>
  <si>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</si>
  <si>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</si>
  <si>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</si>
  <si>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</si>
  <si>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</si>
  <si>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</si>
  <si>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</si>
  <si>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</si>
  <si>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</si>
  <si>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</si>
  <si>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</si>
  <si>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</si>
  <si>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</si>
  <si>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</si>
  <si>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</si>
  <si>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</si>
  <si>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</si>
  <si>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</si>
  <si>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</si>
  <si>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</si>
  <si>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</si>
  <si>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</si>
  <si>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</si>
  <si>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</si>
  <si>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</si>
  <si>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</si>
  <si>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</si>
  <si>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</si>
  <si>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</si>
  <si>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</si>
  <si>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</si>
  <si>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</si>
  <si>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</si>
  <si>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</si>
  <si>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</si>
  <si>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</si>
  <si>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</si>
  <si>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</si>
  <si>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</si>
  <si>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</si>
  <si>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</si>
  <si>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</si>
  <si>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</si>
  <si>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</si>
  <si>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</si>
  <si>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</si>
  <si>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</si>
  <si>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</si>
  <si>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</si>
  <si>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</si>
  <si>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</si>
  <si>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</si>
  <si>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</si>
  <si>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</si>
  <si>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</si>
  <si>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</si>
  <si>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</si>
  <si>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</si>
  <si>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</si>
  <si>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</si>
  <si>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</si>
  <si>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</si>
  <si>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</si>
  <si>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</si>
  <si>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</si>
  <si>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</si>
  <si>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</si>
  <si>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</si>
  <si>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</si>
  <si>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</si>
  <si>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</si>
  <si>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</si>
  <si>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</si>
  <si>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</si>
  <si>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</si>
  <si>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</si>
  <si>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</si>
  <si>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</si>
  <si>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</si>
  <si>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</si>
  <si>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</si>
  <si>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</si>
  <si>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</si>
  <si>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</si>
  <si>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</si>
  <si>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</si>
  <si>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</si>
  <si>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</si>
  <si>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</si>
  <si>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</si>
  <si>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</si>
  <si>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</si>
  <si>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</si>
  <si>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</si>
  <si>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</si>
  <si>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</si>
  <si>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</si>
  <si>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</si>
  <si>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</si>
  <si>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</si>
  <si>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</si>
  <si>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</si>
  <si>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</si>
  <si>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</si>
  <si>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</si>
  <si>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</si>
  <si>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</si>
  <si>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</si>
  <si>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</si>
  <si>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</si>
  <si>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</si>
  <si>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</si>
  <si>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</si>
  <si>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</si>
  <si>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</si>
  <si>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</si>
  <si>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</si>
  <si>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</si>
  <si>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</si>
  <si>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</si>
  <si>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</si>
  <si>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</si>
  <si>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</si>
  <si>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</si>
  <si>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</si>
  <si>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</si>
  <si>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</si>
  <si>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</si>
  <si>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</si>
  <si>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</si>
  <si>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</si>
  <si>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</si>
  <si>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</si>
  <si>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</si>
  <si>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</si>
  <si>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</si>
  <si>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</si>
  <si>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</si>
  <si>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</si>
  <si>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</si>
  <si>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</si>
  <si>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</si>
  <si>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</si>
  <si>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</si>
  <si>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</si>
  <si>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</si>
  <si>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</si>
  <si>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</si>
  <si>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</si>
  <si>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</si>
  <si>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</si>
  <si>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</si>
  <si>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</si>
  <si>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</si>
  <si>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</si>
  <si>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</si>
  <si>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</si>
  <si>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</si>
  <si>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</si>
  <si>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</si>
  <si>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</si>
  <si>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</si>
  <si>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</si>
  <si>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</si>
  <si>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</si>
  <si>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</si>
  <si>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</si>
  <si>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</si>
  <si>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</si>
  <si>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</si>
  <si>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</si>
  <si>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</si>
  <si>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</si>
  <si>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</si>
  <si>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</si>
  <si>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</si>
  <si>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</si>
  <si>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</si>
  <si>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</si>
  <si>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</si>
  <si>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</si>
  <si>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</si>
  <si>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</si>
  <si>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</si>
  <si>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</si>
  <si>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</si>
  <si>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</si>
  <si>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</si>
  <si>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</si>
  <si>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</si>
  <si>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</si>
  <si>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</si>
  <si>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</si>
  <si>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</si>
  <si>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</si>
  <si>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</si>
  <si>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</si>
  <si>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</si>
  <si>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</si>
  <si>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</si>
  <si>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</si>
  <si>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</si>
  <si>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</si>
  <si>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</si>
  <si>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</si>
  <si>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</si>
  <si>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</si>
  <si>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</si>
  <si>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</si>
  <si>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</si>
  <si>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</si>
  <si>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</si>
  <si>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</si>
  <si>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</si>
  <si>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</si>
  <si>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</si>
  <si>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</si>
  <si>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</si>
  <si>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</si>
  <si>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</si>
  <si>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</si>
  <si>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</si>
  <si>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</si>
  <si>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</si>
  <si>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</si>
  <si>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</si>
  <si>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</si>
  <si>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</si>
  <si>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</si>
  <si>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</si>
  <si>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</si>
  <si>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</si>
  <si>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</si>
  <si>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</si>
  <si>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</si>
  <si>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</si>
  <si>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</si>
  <si>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</si>
  <si>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</si>
  <si>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</si>
  <si>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</si>
  <si>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</si>
  <si>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</si>
  <si>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</si>
  <si>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</si>
  <si>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</si>
  <si>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</si>
  <si>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</si>
  <si>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</si>
  <si>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</si>
  <si>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</si>
  <si>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</si>
  <si>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</si>
  <si>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</si>
  <si>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</si>
  <si>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</si>
  <si>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</si>
  <si>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</si>
  <si>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</si>
  <si>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</si>
  <si>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</si>
  <si>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</si>
  <si>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</si>
  <si>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</si>
  <si>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</si>
  <si>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</si>
  <si>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</si>
  <si>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</si>
  <si>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</si>
  <si>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</si>
  <si>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</si>
  <si>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</si>
  <si>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</si>
  <si>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</si>
  <si>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</si>
  <si>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</si>
  <si>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</si>
  <si>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</si>
  <si>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</si>
  <si>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</si>
  <si>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</si>
  <si>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</si>
  <si>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</si>
  <si>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</si>
  <si>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</si>
  <si>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</si>
  <si>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</si>
  <si>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</si>
  <si>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</si>
  <si>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</si>
  <si>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</si>
  <si>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</si>
  <si>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</si>
  <si>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</si>
  <si>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</si>
  <si>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</si>
  <si>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</si>
  <si>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</si>
  <si>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</si>
  <si>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</si>
  <si>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</si>
  <si>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</si>
  <si>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</si>
  <si>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</si>
  <si>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</si>
  <si>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</si>
  <si>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</si>
  <si>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</si>
  <si>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</si>
  <si>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</si>
  <si>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</si>
  <si>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</si>
  <si>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</si>
  <si>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</si>
  <si>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</si>
  <si>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</si>
  <si>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</si>
  <si>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</si>
  <si>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</si>
  <si>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</si>
  <si>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</si>
  <si>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</si>
  <si>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</si>
  <si>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</si>
  <si>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</si>
  <si>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</si>
  <si>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</si>
  <si>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</si>
  <si>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</si>
  <si>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</si>
  <si>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</si>
  <si>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</si>
  <si>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</si>
  <si>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</si>
  <si>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</si>
  <si>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</si>
  <si>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</si>
  <si>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</si>
  <si>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</si>
  <si>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</si>
  <si>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</si>
  <si>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</si>
  <si>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</si>
  <si>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</si>
  <si>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</si>
  <si>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</si>
  <si>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</si>
  <si>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</si>
  <si>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</si>
  <si>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</si>
  <si>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</si>
  <si>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</si>
  <si>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</si>
  <si>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</si>
  <si>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</si>
  <si>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</si>
  <si>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</si>
  <si>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</si>
  <si>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</si>
  <si>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</si>
  <si>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</si>
  <si>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</si>
  <si>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</si>
  <si>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</si>
  <si>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</si>
  <si>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</si>
  <si>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</si>
  <si>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</si>
  <si>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</si>
  <si>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</si>
  <si>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</si>
  <si>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</si>
  <si>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</si>
  <si>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</si>
  <si>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</si>
  <si>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</si>
  <si>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</si>
  <si>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</si>
  <si>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</si>
  <si>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</si>
  <si>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</si>
  <si>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</si>
  <si>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</si>
  <si>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</si>
  <si>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</si>
  <si>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</si>
  <si>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</si>
  <si>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</si>
  <si>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</si>
  <si>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</si>
  <si>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</si>
  <si>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</si>
  <si>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</si>
  <si>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</si>
  <si>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</si>
  <si>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</si>
  <si>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</si>
  <si>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</si>
  <si>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</si>
  <si>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</si>
  <si>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</si>
  <si>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</si>
  <si>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</si>
  <si>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</si>
  <si>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</si>
  <si>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</si>
  <si>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</si>
  <si>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</si>
  <si>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</si>
  <si>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</si>
  <si>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</si>
  <si>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</si>
  <si>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</si>
  <si>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</si>
  <si>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</si>
  <si>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</si>
  <si>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</si>
  <si>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</si>
  <si>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</si>
  <si>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</si>
  <si>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</si>
  <si>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</si>
  <si>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</si>
  <si>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</si>
  <si>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</si>
  <si>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</si>
  <si>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</si>
  <si>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</si>
  <si>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</si>
  <si>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</si>
  <si>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</si>
  <si>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</si>
  <si>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</si>
  <si>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</si>
  <si>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</si>
  <si>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</si>
  <si>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</si>
  <si>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</si>
  <si>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</si>
  <si>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</si>
  <si>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</si>
  <si>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</si>
  <si>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</si>
  <si>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</si>
  <si>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</si>
  <si>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</si>
  <si>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</si>
  <si>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</si>
  <si>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</si>
  <si>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</si>
  <si>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</si>
  <si>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</si>
  <si>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</si>
  <si>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</si>
  <si>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</si>
  <si>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</si>
  <si>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</si>
  <si>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</si>
  <si>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</si>
  <si>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</si>
  <si>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</si>
  <si>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</si>
  <si>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</si>
  <si>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</si>
  <si>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</si>
  <si>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</si>
  <si>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</si>
  <si>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</si>
  <si>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</si>
  <si>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</si>
  <si>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</si>
  <si>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</si>
  <si>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</si>
  <si>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</si>
  <si>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</si>
  <si>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</si>
  <si>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</si>
  <si>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</si>
  <si>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</si>
  <si>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</si>
  <si>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</si>
  <si>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</si>
  <si>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</si>
  <si>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</si>
  <si>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</si>
  <si>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</si>
  <si>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</si>
  <si>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</si>
  <si>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</si>
  <si>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</si>
  <si>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</si>
  <si>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</si>
  <si>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</si>
  <si>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</si>
  <si>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</si>
  <si>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</si>
  <si>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</si>
  <si>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</si>
  <si>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</si>
  <si>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</si>
  <si>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</si>
  <si>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</si>
  <si>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</si>
  <si>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</si>
  <si>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</si>
  <si>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</si>
  <si>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</si>
  <si>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</si>
  <si>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</si>
  <si>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</si>
  <si>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</si>
  <si>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</si>
  <si>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</si>
  <si>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</si>
  <si>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</si>
  <si>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</si>
  <si>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</si>
  <si>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</si>
  <si>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</si>
  <si>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</si>
  <si>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</si>
  <si>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</si>
  <si>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</si>
  <si>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</si>
  <si>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</si>
  <si>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</si>
  <si>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</si>
  <si>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</si>
  <si>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</si>
  <si>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</si>
  <si>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</si>
  <si>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</si>
  <si>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</si>
  <si>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</si>
  <si>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</si>
  <si>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</si>
  <si>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</si>
  <si>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</si>
  <si>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</si>
  <si>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</si>
  <si>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</si>
  <si>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</si>
  <si>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</si>
  <si>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</si>
  <si>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</si>
  <si>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</si>
  <si>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</si>
  <si>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</si>
  <si>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</si>
  <si>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</si>
  <si>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</si>
  <si>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</si>
  <si>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</si>
  <si>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</si>
  <si>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</si>
  <si>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</si>
  <si>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</si>
  <si>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</si>
  <si>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</si>
  <si>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</si>
  <si>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</si>
  <si>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</si>
  <si>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</si>
  <si>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</si>
  <si>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</si>
  <si>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</si>
  <si>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</si>
  <si>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</si>
  <si>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</si>
  <si>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</si>
  <si>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</si>
  <si>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</si>
  <si>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</si>
  <si>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</si>
  <si>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</si>
  <si>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</si>
  <si>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</si>
  <si>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</si>
  <si>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</si>
  <si>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</si>
  <si>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</si>
  <si>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</si>
  <si>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</si>
  <si>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</si>
  <si>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</si>
  <si>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</si>
  <si>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</si>
  <si>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</si>
  <si>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</si>
  <si>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</si>
  <si>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</si>
  <si>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</si>
  <si>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</si>
  <si>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</si>
  <si>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</si>
  <si>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</si>
  <si>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</si>
  <si>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</si>
  <si>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</si>
  <si>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</si>
  <si>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</si>
  <si>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</si>
  <si>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</si>
  <si>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</si>
  <si>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</si>
  <si>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</si>
  <si>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</si>
  <si>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</si>
  <si>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</si>
  <si>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</si>
  <si>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</si>
  <si>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</si>
  <si>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</si>
  <si>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</si>
  <si>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</si>
  <si>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</si>
  <si>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</si>
  <si>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</si>
  <si>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</si>
  <si>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</si>
  <si>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</si>
  <si>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</si>
  <si>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</si>
  <si>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</si>
  <si>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</si>
  <si>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</si>
  <si>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</si>
  <si>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</si>
  <si>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</si>
  <si>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</si>
  <si>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</si>
  <si>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</si>
  <si>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</si>
  <si>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</si>
  <si>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</si>
  <si>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</si>
  <si>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</si>
  <si>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</si>
  <si>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</si>
  <si>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</si>
  <si>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</si>
  <si>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</si>
  <si>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</si>
  <si>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</si>
  <si>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</si>
  <si>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</si>
  <si>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</si>
  <si>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</si>
  <si>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</si>
  <si>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</si>
  <si>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</si>
  <si>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</si>
  <si>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</si>
  <si>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</si>
  <si>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</si>
  <si>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</si>
  <si>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</si>
  <si>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</si>
  <si>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</si>
  <si>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</si>
  <si>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</si>
  <si>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</si>
  <si>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</si>
  <si>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</si>
  <si>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</si>
  <si>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</si>
  <si>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</si>
  <si>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</si>
  <si>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</si>
  <si>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</si>
  <si>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</si>
  <si>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</si>
  <si>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</si>
  <si>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</si>
  <si>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</si>
  <si>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</si>
  <si>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</si>
  <si>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</si>
  <si>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</si>
  <si>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</si>
  <si>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</si>
  <si>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</si>
  <si>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</si>
  <si>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</si>
  <si>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</si>
  <si>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</si>
  <si>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</si>
  <si>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</si>
  <si>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</si>
  <si>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</si>
  <si>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</si>
  <si>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</si>
  <si>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</si>
  <si>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</si>
  <si>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</si>
  <si>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</si>
  <si>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</si>
  <si>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</si>
  <si>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</si>
  <si>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</si>
  <si>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</si>
  <si>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</si>
  <si>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</si>
  <si>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</si>
  <si>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</si>
  <si>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</si>
  <si>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</si>
  <si>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</si>
  <si>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</si>
  <si>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</si>
  <si>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</si>
  <si>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</si>
  <si>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</si>
  <si>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</si>
  <si>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</si>
  <si>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</si>
  <si>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</si>
  <si>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</si>
  <si>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</si>
  <si>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</si>
  <si>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</si>
  <si>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</si>
  <si>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</si>
  <si>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</si>
  <si>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</si>
  <si>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</si>
  <si>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</si>
  <si>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</si>
  <si>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</si>
  <si>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</si>
  <si>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</si>
  <si>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</si>
  <si>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</si>
  <si>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</si>
  <si>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</si>
  <si>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</si>
  <si>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</si>
  <si>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</si>
  <si>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</si>
  <si>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</si>
  <si>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</si>
  <si>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</si>
  <si>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</si>
  <si>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</si>
  <si>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</si>
  <si>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</si>
  <si>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</si>
  <si>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</si>
  <si>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</si>
  <si>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</si>
  <si>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</si>
  <si>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</si>
  <si>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</si>
  <si>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</si>
  <si>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</si>
  <si>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</si>
  <si>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</si>
  <si>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</si>
  <si>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</si>
  <si>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</si>
  <si>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</si>
  <si>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</si>
  <si>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</si>
  <si>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</si>
  <si>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</si>
  <si>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</si>
  <si>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</si>
  <si>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</si>
  <si>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</si>
  <si>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</si>
  <si>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</si>
  <si>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</si>
  <si>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</si>
  <si>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</si>
  <si>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</si>
  <si>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</si>
  <si>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</si>
  <si>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</si>
  <si>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</si>
  <si>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</si>
  <si>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</si>
  <si>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</si>
  <si>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</si>
  <si>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</si>
  <si>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</si>
  <si>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</si>
  <si>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</si>
  <si>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</si>
  <si>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</si>
  <si>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</si>
  <si>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</si>
  <si>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</si>
  <si>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</si>
  <si>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</si>
  <si>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</si>
  <si>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</si>
  <si>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</si>
  <si>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</si>
  <si>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</si>
  <si>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</si>
  <si>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</si>
  <si>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</si>
  <si>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</si>
  <si>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</si>
  <si>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</si>
  <si>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</si>
  <si>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</si>
  <si>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</si>
  <si>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</si>
  <si>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</si>
  <si>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</si>
  <si>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</si>
  <si>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</si>
  <si>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</si>
  <si>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</si>
  <si>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</si>
  <si>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</si>
  <si>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</si>
  <si>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</si>
  <si>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</si>
  <si>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</si>
  <si>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</si>
  <si>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</si>
  <si>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</si>
  <si>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</si>
  <si>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</si>
  <si>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</si>
  <si>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</si>
  <si>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</si>
  <si>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</si>
  <si>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</si>
  <si>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</si>
  <si>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</si>
  <si>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</si>
  <si>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</si>
  <si>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</si>
  <si>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</si>
  <si>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</si>
  <si>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</si>
  <si>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</si>
  <si>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</si>
  <si>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</si>
  <si>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</si>
  <si>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</si>
  <si>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</si>
  <si>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</si>
  <si>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</si>
  <si>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</si>
  <si>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</si>
  <si>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</si>
  <si>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</si>
  <si>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</si>
  <si>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</si>
  <si>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</si>
  <si>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</si>
  <si>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</si>
  <si>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</si>
  <si>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</si>
  <si>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</si>
  <si>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</si>
  <si>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</si>
  <si>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</si>
  <si>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</si>
  <si>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</si>
  <si>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</si>
  <si>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</si>
  <si>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</si>
  <si>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</si>
  <si>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</si>
  <si>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</si>
  <si>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</si>
  <si>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</si>
  <si>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</si>
  <si>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</si>
  <si>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</si>
  <si>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</si>
  <si>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</si>
  <si>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</si>
  <si>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</si>
  <si>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</si>
  <si>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</si>
  <si>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</si>
  <si>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</si>
  <si>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</si>
  <si>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</si>
  <si>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</si>
  <si>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</si>
  <si>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</si>
  <si>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</si>
  <si>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</si>
  <si>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</si>
  <si>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</si>
  <si>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</si>
  <si>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</si>
  <si>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</si>
  <si>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</si>
  <si>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</si>
  <si>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</si>
  <si>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</si>
  <si>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</si>
  <si>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</si>
  <si>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</si>
  <si>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</si>
  <si>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</si>
  <si>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</si>
  <si>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</si>
  <si>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</si>
  <si>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</si>
  <si>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</si>
  <si>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</si>
  <si>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</si>
  <si>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</si>
  <si>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</si>
  <si>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</si>
  <si>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</si>
  <si>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</si>
  <si>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</si>
  <si>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</si>
  <si>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</si>
  <si>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</si>
  <si>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</si>
  <si>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</si>
  <si>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</si>
  <si>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</si>
  <si>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</si>
  <si>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</si>
  <si>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</si>
  <si>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</si>
  <si>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</si>
  <si>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</si>
  <si>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</si>
  <si>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</si>
  <si>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</si>
  <si>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</si>
  <si>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</si>
  <si>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</si>
  <si>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</si>
  <si>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</si>
  <si>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</si>
  <si>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</si>
  <si>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</si>
  <si>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</si>
  <si>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</si>
  <si>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</si>
  <si>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</si>
  <si>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</si>
  <si>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</si>
  <si>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</si>
  <si>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</si>
  <si>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</si>
  <si>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</si>
  <si>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</si>
  <si>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</si>
  <si>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</si>
  <si>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</si>
  <si>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</si>
  <si>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</si>
  <si>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</si>
  <si>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</si>
  <si>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</si>
  <si>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</si>
  <si>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</si>
  <si>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</si>
  <si>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</si>
  <si>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</si>
  <si>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</si>
  <si>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</si>
  <si>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</si>
  <si>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</si>
  <si>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</si>
  <si>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</si>
  <si>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</si>
  <si>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</si>
  <si>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</si>
  <si>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</si>
  <si>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</si>
  <si>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</si>
  <si>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</si>
  <si>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</si>
  <si>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</si>
  <si>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</si>
  <si>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</si>
  <si>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</si>
  <si>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</si>
  <si>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</si>
  <si>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</si>
  <si>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</si>
  <si>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</si>
  <si>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</si>
  <si>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</si>
  <si>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</si>
  <si>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</si>
  <si>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</si>
  <si>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</si>
  <si>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</si>
  <si>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</si>
  <si>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</si>
  <si>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</si>
  <si>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</si>
  <si>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</si>
  <si>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</si>
  <si>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</si>
  <si>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</si>
  <si>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</si>
  <si>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</si>
  <si>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</si>
  <si>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</si>
  <si>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</si>
  <si>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</si>
  <si>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</si>
  <si>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</si>
  <si>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</si>
  <si>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</si>
  <si>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</si>
  <si>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</si>
  <si>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</si>
  <si>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</si>
  <si>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</si>
  <si>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</si>
  <si>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</si>
  <si>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</si>
  <si>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</si>
  <si>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</si>
  <si>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</si>
  <si>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</si>
  <si>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</si>
  <si>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</si>
  <si>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</si>
  <si>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</si>
  <si>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</si>
  <si>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</si>
  <si>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</si>
  <si>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</si>
  <si>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</si>
  <si>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</si>
  <si>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</si>
  <si>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</si>
  <si>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</si>
  <si>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</si>
  <si>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</si>
  <si>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</si>
  <si>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</si>
  <si>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</si>
  <si>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</si>
  <si>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</si>
  <si>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</si>
  <si>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</si>
  <si>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</si>
  <si>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</si>
  <si>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</si>
  <si>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</si>
  <si>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</si>
  <si>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</si>
  <si>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</si>
  <si>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</si>
  <si>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</si>
  <si>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</si>
  <si>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</si>
  <si>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</si>
  <si>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</si>
  <si>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</si>
  <si>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</si>
  <si>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</si>
  <si>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</si>
  <si>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</si>
  <si>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</si>
  <si>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</si>
  <si>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</si>
  <si>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</si>
  <si>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</si>
  <si>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</si>
  <si>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</si>
  <si>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</si>
  <si>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</si>
  <si>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</si>
  <si>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</si>
  <si>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</si>
  <si>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</si>
  <si>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</si>
  <si>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</si>
  <si>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</si>
  <si>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</si>
  <si>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</si>
  <si>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</si>
  <si>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</si>
  <si>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</si>
  <si>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</si>
  <si>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</si>
  <si>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</si>
  <si>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</si>
  <si>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</si>
  <si>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</si>
  <si>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</si>
  <si>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</si>
  <si>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</si>
  <si>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</si>
  <si>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</si>
  <si>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</si>
  <si>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</si>
  <si>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</si>
  <si>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</si>
  <si>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</si>
  <si>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</si>
  <si>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</si>
  <si>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</si>
  <si>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</si>
  <si>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</si>
  <si>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</si>
  <si>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</si>
  <si>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</si>
  <si>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</si>
  <si>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</si>
  <si>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</si>
  <si>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</si>
  <si>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</si>
  <si>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</si>
  <si>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</si>
  <si>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</si>
  <si>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</si>
  <si>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</si>
  <si>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</si>
  <si>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</si>
  <si>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</si>
  <si>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</si>
  <si>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</si>
  <si>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</si>
  <si>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</si>
  <si>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</si>
  <si>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</si>
  <si>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</si>
  <si>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</si>
  <si>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</si>
  <si>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</si>
  <si>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</si>
  <si>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</si>
  <si>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</si>
  <si>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</si>
  <si>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</si>
  <si>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</si>
  <si>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</si>
  <si>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</si>
  <si>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</si>
  <si>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</si>
  <si>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</si>
  <si>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</si>
  <si>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</si>
  <si>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</si>
  <si>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</si>
  <si>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</si>
  <si>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</si>
  <si>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</si>
  <si>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</si>
  <si>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</si>
  <si>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</si>
  <si>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</si>
  <si>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</si>
  <si>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</si>
  <si>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</si>
  <si>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</si>
  <si>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</si>
  <si>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</si>
  <si>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</si>
  <si>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</si>
  <si>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</si>
  <si>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</si>
  <si>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</si>
  <si>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</si>
  <si>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</si>
  <si>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</si>
  <si>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</si>
  <si>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</si>
  <si>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</si>
  <si>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</si>
  <si>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</si>
  <si>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</si>
  <si>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</si>
  <si>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</si>
  <si>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</si>
  <si>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</si>
  <si>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</si>
  <si>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</si>
  <si>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</si>
  <si>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</si>
  <si>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</si>
  <si>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</si>
  <si>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</si>
  <si>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</si>
  <si>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</si>
  <si>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</si>
  <si>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</si>
  <si>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</si>
  <si>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</si>
  <si>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</si>
  <si>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</si>
  <si>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</si>
  <si>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</si>
  <si>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</si>
  <si>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</si>
  <si>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</si>
  <si>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</si>
  <si>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</si>
  <si>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</si>
  <si>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</si>
  <si>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</si>
  <si>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</si>
  <si>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</si>
  <si>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</si>
  <si>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</si>
  <si>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</si>
  <si>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</si>
  <si>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</si>
  <si>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</si>
  <si>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</si>
  <si>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</si>
  <si>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</si>
  <si>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</si>
  <si>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</si>
  <si>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</si>
  <si>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</si>
  <si>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</si>
  <si>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</si>
  <si>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</si>
  <si>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</si>
  <si>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</si>
  <si>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</si>
  <si>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</si>
  <si>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</si>
  <si>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</si>
  <si>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</si>
  <si>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</si>
  <si>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</si>
  <si>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</si>
  <si>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</si>
  <si>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</si>
  <si>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</si>
  <si>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</si>
  <si>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</si>
  <si>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</si>
  <si>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</si>
  <si>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</si>
  <si>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</si>
  <si>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</si>
  <si>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</si>
  <si>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</si>
  <si>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</si>
  <si>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</si>
  <si>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</si>
  <si>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</si>
  <si>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</si>
  <si>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</si>
  <si>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</si>
  <si>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</si>
  <si>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</si>
  <si>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</si>
  <si>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</si>
  <si>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</si>
  <si>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</si>
  <si>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</si>
  <si>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</si>
  <si>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</si>
  <si>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</si>
  <si>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</si>
  <si>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</si>
  <si>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</si>
  <si>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</si>
  <si>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</si>
  <si>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</si>
  <si>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</si>
  <si>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</si>
  <si>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</si>
  <si>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</si>
  <si>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</si>
  <si>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</si>
  <si>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</si>
  <si>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</si>
  <si>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</si>
  <si>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</si>
  <si>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</si>
  <si>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</si>
  <si>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</si>
  <si>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</si>
  <si>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</si>
  <si>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</si>
  <si>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</si>
  <si>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</si>
  <si>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</si>
  <si>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</si>
  <si>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</si>
  <si>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</si>
  <si>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</si>
  <si>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</si>
  <si>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</si>
  <si>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</si>
  <si>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</si>
  <si>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</si>
  <si>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</si>
  <si>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</si>
  <si>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</si>
  <si>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</si>
  <si>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</si>
  <si>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</si>
  <si>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</si>
  <si>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</si>
  <si>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</si>
  <si>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</si>
  <si>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</si>
  <si>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</si>
  <si>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</si>
  <si>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</si>
  <si>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</si>
  <si>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</si>
  <si>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</si>
  <si>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</si>
  <si>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</si>
  <si>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</si>
  <si>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</si>
  <si>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</si>
  <si>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</si>
  <si>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</si>
  <si>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</si>
  <si>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</si>
  <si>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</si>
  <si>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</si>
  <si>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</si>
  <si>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</si>
  <si>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</si>
  <si>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</si>
  <si>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</si>
  <si>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</si>
  <si>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</si>
  <si>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</si>
  <si>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</si>
  <si>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</si>
  <si>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</si>
  <si>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</si>
  <si>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</si>
  <si>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</si>
  <si>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</si>
  <si>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</si>
  <si>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</si>
  <si>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</si>
  <si>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</si>
  <si>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</si>
  <si>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</si>
  <si>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</si>
  <si>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</si>
  <si>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</si>
  <si>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</si>
  <si>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</si>
  <si>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</si>
  <si>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</si>
  <si>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</si>
  <si>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</si>
  <si>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</si>
  <si>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</si>
  <si>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</si>
  <si>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</si>
  <si>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</si>
  <si>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</si>
  <si>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</si>
  <si>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</si>
  <si>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</si>
  <si>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</si>
  <si>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</si>
  <si>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</si>
  <si>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</si>
  <si>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</si>
  <si>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</si>
  <si>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</si>
  <si>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</si>
  <si>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</si>
  <si>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</si>
  <si>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</si>
  <si>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</si>
  <si>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</si>
  <si>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</si>
  <si>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</si>
  <si>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</si>
  <si>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</si>
  <si>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</si>
  <si>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</si>
  <si>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</si>
  <si>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</si>
  <si>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</si>
  <si>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</si>
  <si>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</si>
  <si>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</si>
  <si>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</si>
  <si>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</si>
  <si>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</si>
  <si>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</si>
  <si>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</si>
  <si>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</si>
  <si>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</si>
  <si>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</si>
  <si>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</si>
  <si>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</si>
  <si>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</si>
  <si>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</si>
  <si>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</si>
  <si>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</si>
  <si>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</si>
  <si>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</si>
  <si>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</si>
  <si>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</si>
  <si>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</si>
  <si>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</si>
  <si>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</si>
  <si>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</si>
  <si>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</si>
  <si>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</si>
  <si>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</si>
  <si>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</si>
  <si>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</si>
  <si>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</si>
  <si>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</si>
  <si>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</si>
  <si>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</si>
  <si>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</si>
  <si>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</si>
  <si>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</si>
  <si>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</si>
  <si>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</si>
  <si>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</si>
  <si>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</si>
  <si>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</si>
  <si>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</si>
  <si>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</si>
  <si>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</si>
  <si>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</si>
  <si>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</si>
  <si>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</si>
  <si>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</si>
  <si>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</si>
  <si>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</si>
  <si>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</si>
  <si>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</si>
  <si>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</si>
  <si>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</si>
  <si>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</si>
  <si>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</si>
  <si>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</si>
  <si>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</si>
  <si>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</si>
  <si>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</si>
  <si>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</si>
  <si>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</si>
  <si>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</si>
  <si>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</si>
  <si>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</si>
  <si>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</si>
  <si>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</si>
  <si>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</si>
  <si>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</si>
  <si>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</si>
  <si>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</si>
  <si>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</si>
  <si>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</si>
  <si>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</si>
  <si>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</si>
  <si>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</si>
  <si>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</si>
  <si>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</si>
  <si>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</si>
  <si>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</si>
  <si>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</si>
  <si>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</si>
  <si>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</si>
  <si>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</si>
  <si>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</si>
  <si>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</si>
  <si>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</si>
  <si>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</si>
  <si>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</si>
  <si>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</si>
  <si>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</si>
  <si>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</si>
  <si>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</si>
  <si>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</si>
  <si>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</si>
  <si>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</si>
  <si>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</si>
  <si>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</si>
  <si>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</si>
  <si>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</si>
  <si>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</si>
  <si>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</si>
  <si>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</si>
  <si>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</si>
  <si>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</si>
  <si>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</si>
  <si>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</si>
  <si>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</si>
  <si>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</si>
  <si>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</si>
  <si>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</si>
  <si>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</si>
  <si>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</si>
  <si>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</si>
  <si>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</si>
  <si>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</si>
  <si>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</si>
  <si>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</si>
  <si>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</si>
  <si>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</si>
  <si>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</si>
  <si>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</si>
  <si>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</si>
  <si>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</si>
  <si>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</si>
  <si>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</si>
  <si>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</si>
  <si>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</si>
  <si>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</si>
  <si>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</si>
  <si>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</si>
  <si>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</si>
  <si>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</si>
  <si>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</si>
  <si>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</si>
  <si>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</si>
  <si>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</si>
  <si>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</si>
  <si>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</si>
  <si>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</si>
  <si>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</si>
  <si>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</si>
  <si>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</si>
  <si>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</si>
  <si>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</si>
  <si>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</si>
  <si>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</si>
  <si>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</si>
  <si>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</si>
  <si>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</si>
  <si>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</si>
  <si>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</si>
  <si>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</si>
  <si>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</si>
  <si>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</si>
  <si>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</si>
  <si>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</si>
  <si>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</si>
  <si>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</si>
  <si>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</si>
  <si>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</si>
  <si>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</si>
  <si>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</si>
  <si>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</si>
  <si>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</si>
  <si>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</si>
  <si>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</si>
  <si>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</si>
  <si>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</si>
  <si>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</si>
  <si>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</si>
  <si>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</si>
  <si>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</si>
  <si>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</si>
  <si>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</si>
  <si>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</si>
  <si>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</si>
  <si>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</si>
  <si>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</si>
  <si>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</si>
  <si>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</si>
  <si>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</si>
  <si>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</si>
  <si>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</si>
  <si>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</si>
  <si>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</si>
  <si>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</si>
  <si>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</si>
  <si>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</si>
  <si>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</si>
  <si>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</si>
  <si>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</si>
  <si>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</si>
  <si>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</si>
  <si>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</si>
  <si>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</si>
  <si>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</si>
  <si>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</si>
  <si>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</si>
  <si>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</si>
  <si>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</si>
  <si>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</si>
  <si>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</si>
  <si>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</si>
  <si>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</si>
  <si>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</si>
  <si>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</si>
  <si>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</si>
  <si>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</si>
  <si>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</si>
  <si>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</si>
  <si>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</si>
  <si>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</si>
  <si>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</si>
  <si>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</si>
  <si>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</si>
  <si>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</si>
  <si>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</si>
  <si>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</si>
  <si>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</si>
  <si>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</si>
  <si>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</si>
  <si>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</si>
  <si>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</si>
  <si>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</si>
  <si>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</si>
  <si>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</si>
  <si>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</si>
  <si>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</si>
  <si>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</si>
  <si>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</si>
  <si>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</si>
  <si>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</si>
  <si>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</si>
  <si>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</si>
  <si>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</si>
  <si>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</si>
  <si>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</si>
  <si>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</si>
  <si>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</si>
  <si>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</si>
  <si>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</si>
  <si>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</si>
  <si>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</si>
  <si>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</si>
  <si>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</si>
  <si>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</si>
  <si>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</si>
  <si>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</si>
  <si>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</si>
  <si>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</si>
  <si>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</si>
  <si>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</si>
  <si>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</si>
  <si>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</si>
  <si>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</si>
  <si>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</si>
  <si>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</si>
  <si>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</si>
  <si>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</si>
  <si>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</si>
  <si>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</si>
  <si>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</si>
  <si>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</si>
  <si>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</si>
  <si>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</si>
  <si>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</si>
  <si>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</si>
  <si>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</si>
  <si>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</si>
  <si>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</si>
  <si>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</si>
  <si>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</si>
  <si>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</si>
  <si>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</si>
  <si>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</si>
  <si>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</si>
  <si>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</si>
  <si>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</si>
  <si>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</si>
  <si>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</si>
  <si>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</si>
  <si>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</si>
  <si>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</si>
  <si>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</si>
  <si>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</si>
  <si>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</si>
  <si>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</si>
  <si>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</si>
  <si>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</si>
  <si>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</si>
  <si>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</si>
  <si>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</si>
  <si>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</si>
  <si>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</si>
  <si>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</si>
  <si>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</si>
  <si>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</si>
  <si>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</si>
  <si>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</si>
  <si>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</si>
  <si>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</si>
  <si>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</si>
  <si>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</si>
  <si>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</si>
  <si>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</si>
  <si>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</si>
  <si>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</si>
  <si>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</si>
  <si>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</si>
  <si>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</si>
  <si>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</si>
  <si>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</si>
  <si>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</si>
  <si>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</si>
  <si>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</si>
  <si>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</si>
  <si>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</si>
  <si>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</si>
  <si>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</si>
  <si>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</si>
  <si>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</si>
  <si>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</si>
  <si>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</si>
  <si>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</si>
  <si>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</si>
  <si>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</si>
  <si>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</si>
  <si>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</si>
  <si>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</si>
  <si>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</si>
  <si>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</si>
  <si>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</si>
  <si>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</si>
  <si>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</si>
  <si>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</si>
  <si>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</si>
  <si>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</si>
  <si>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</si>
  <si>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</si>
  <si>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</si>
  <si>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</si>
  <si>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</si>
  <si>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</si>
  <si>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</si>
  <si>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</si>
  <si>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</si>
  <si>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</si>
  <si>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</si>
  <si>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</si>
  <si>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</si>
  <si>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</si>
  <si>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</si>
  <si>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</si>
  <si>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</si>
  <si>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</si>
  <si>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</si>
  <si>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</si>
  <si>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</si>
  <si>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</si>
  <si>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</si>
  <si>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</si>
  <si>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</si>
  <si>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</si>
  <si>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</si>
  <si>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</si>
  <si>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</si>
  <si>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</si>
  <si>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</si>
  <si>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</si>
  <si>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</si>
  <si>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</si>
  <si>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</si>
  <si>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</si>
  <si>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</si>
  <si>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</si>
  <si>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</si>
  <si>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</si>
  <si>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</si>
  <si>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</si>
  <si>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</si>
  <si>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</si>
  <si>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</si>
  <si>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</si>
  <si>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</si>
  <si>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</si>
  <si>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</si>
  <si>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</si>
  <si>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</si>
  <si>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</si>
  <si>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</si>
  <si>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</si>
  <si>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</si>
  <si>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</si>
  <si>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</si>
  <si>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</si>
  <si>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</si>
  <si>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</si>
  <si>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</si>
  <si>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</si>
  <si>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</si>
  <si>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</si>
  <si>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</si>
  <si>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</si>
  <si>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</si>
  <si>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</si>
  <si>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</si>
  <si>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</si>
  <si>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</si>
  <si>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</si>
  <si>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</si>
  <si>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</si>
  <si>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</si>
  <si>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</si>
  <si>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</si>
  <si>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</si>
  <si>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</si>
  <si>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</si>
  <si>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</si>
  <si>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</si>
  <si>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</si>
  <si>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</si>
  <si>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</si>
  <si>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</si>
  <si>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</si>
  <si>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</si>
  <si>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</si>
  <si>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</si>
  <si>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</si>
  <si>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</si>
  <si>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</si>
  <si>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</si>
  <si>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</si>
  <si>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</si>
  <si>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</si>
  <si>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</si>
  <si>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</si>
  <si>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</si>
  <si>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</si>
  <si>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</si>
  <si>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</si>
  <si>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</si>
  <si>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</si>
  <si>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</si>
  <si>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</si>
  <si>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</si>
  <si>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</si>
  <si>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</si>
  <si>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</si>
  <si>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</si>
  <si>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</si>
  <si>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</si>
  <si>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</si>
  <si>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</si>
  <si>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</si>
  <si>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</si>
  <si>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</si>
  <si>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</si>
  <si>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</si>
  <si>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</si>
  <si>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</si>
  <si>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</si>
  <si>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</si>
  <si>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</si>
  <si>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</si>
  <si>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</si>
  <si>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</si>
  <si>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</si>
  <si>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</si>
  <si>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</si>
  <si>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</si>
  <si>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</si>
  <si>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</si>
  <si>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</si>
  <si>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</si>
  <si>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</si>
  <si>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</si>
  <si>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</si>
  <si>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</si>
  <si>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</si>
  <si>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</si>
  <si>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</si>
  <si>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</si>
  <si>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</si>
  <si>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</si>
  <si>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</si>
  <si>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</si>
  <si>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</si>
  <si>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</si>
  <si>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</si>
  <si>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</si>
  <si>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</si>
  <si>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</si>
  <si>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</si>
  <si>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</si>
  <si>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</si>
  <si>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</si>
  <si>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</si>
  <si>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</si>
  <si>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</si>
  <si>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</si>
  <si>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</si>
  <si>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</si>
  <si>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</si>
  <si>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</si>
  <si>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</si>
  <si>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</si>
  <si>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</si>
  <si>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</si>
  <si>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</si>
  <si>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</si>
  <si>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</si>
  <si>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</si>
  <si>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</si>
  <si>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</si>
  <si>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</si>
  <si>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</si>
  <si>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</si>
  <si>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</si>
  <si>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</si>
  <si>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</si>
  <si>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</si>
  <si>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</si>
  <si>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</si>
  <si>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</si>
  <si>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</si>
  <si>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</si>
  <si>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</si>
  <si>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</si>
  <si>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</si>
  <si>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</si>
  <si>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</si>
  <si>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</si>
  <si>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</si>
  <si>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</si>
  <si>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</si>
  <si>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</si>
  <si>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</si>
  <si>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</si>
  <si>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</si>
  <si>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</si>
  <si>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</si>
  <si>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</si>
  <si>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</si>
  <si>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</si>
  <si>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</si>
  <si>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</si>
  <si>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</si>
  <si>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</si>
  <si>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</si>
  <si>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</si>
  <si>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</si>
  <si>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</si>
  <si>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</si>
  <si>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</si>
  <si>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</si>
  <si>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</si>
  <si>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</si>
  <si>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</si>
  <si>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</si>
  <si>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</si>
  <si>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</si>
  <si>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</si>
  <si>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</si>
  <si>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</si>
  <si>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</si>
  <si>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</si>
  <si>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</si>
  <si>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</si>
  <si>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</si>
  <si>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</si>
  <si>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</si>
  <si>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</si>
  <si>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</si>
  <si>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</si>
  <si>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</si>
  <si>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</si>
  <si>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</si>
  <si>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</si>
  <si>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</si>
  <si>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</si>
  <si>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</si>
  <si>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</si>
  <si>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</si>
  <si>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</si>
  <si>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</si>
  <si>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</si>
  <si>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</si>
  <si>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</si>
  <si>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</si>
  <si>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</si>
  <si>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</si>
  <si>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</si>
  <si>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</si>
  <si>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</si>
  <si>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</si>
  <si>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</si>
  <si>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</si>
  <si>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</si>
  <si>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</si>
  <si>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</si>
  <si>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</si>
  <si>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</si>
  <si>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</si>
  <si>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</si>
  <si>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</si>
  <si>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</si>
  <si>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</si>
  <si>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</si>
  <si>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</si>
  <si>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</si>
  <si>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</si>
  <si>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</si>
  <si>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</si>
  <si>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</si>
  <si>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</si>
  <si>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</si>
  <si>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</si>
  <si>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</si>
  <si>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</si>
  <si>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</si>
  <si>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</si>
  <si>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</si>
  <si>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</si>
  <si>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</si>
  <si>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</si>
  <si>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</si>
  <si>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</si>
  <si>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</si>
  <si>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</si>
  <si>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</si>
  <si>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</si>
  <si>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</si>
  <si>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</si>
  <si>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</si>
  <si>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</si>
  <si>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</si>
  <si>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</si>
  <si>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</si>
  <si>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</si>
  <si>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</si>
  <si>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</si>
  <si>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</si>
  <si>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</si>
  <si>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</si>
  <si>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</si>
  <si>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</si>
  <si>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</si>
  <si>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</si>
  <si>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</si>
  <si>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</si>
  <si>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</si>
  <si>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</si>
  <si>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</si>
  <si>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</si>
  <si>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</si>
  <si>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</si>
  <si>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</si>
  <si>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</si>
  <si>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</si>
  <si>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</si>
  <si>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</si>
  <si>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</si>
  <si>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</si>
  <si>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</si>
  <si>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</si>
  <si>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</si>
  <si>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</si>
  <si>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</si>
  <si>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</si>
  <si>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</si>
  <si>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</si>
  <si>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</si>
  <si>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</si>
  <si>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</si>
  <si>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</si>
  <si>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</si>
  <si>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</si>
  <si>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</si>
  <si>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</si>
  <si>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</si>
  <si>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</si>
  <si>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</si>
  <si>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</si>
  <si>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</si>
  <si>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</si>
  <si>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</si>
  <si>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</si>
  <si>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</si>
  <si>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</si>
  <si>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</si>
  <si>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</si>
  <si>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</si>
  <si>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</si>
  <si>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</si>
  <si>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</si>
  <si>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</si>
  <si>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</si>
  <si>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</si>
  <si>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</si>
  <si>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</si>
  <si>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</si>
  <si>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</si>
  <si>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</si>
  <si>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</si>
  <si>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</si>
  <si>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</si>
  <si>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</si>
  <si>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</si>
  <si>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</si>
  <si>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</si>
  <si>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</si>
  <si>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</si>
  <si>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</si>
  <si>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</si>
  <si>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</si>
  <si>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</si>
  <si>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</si>
  <si>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</si>
  <si>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</si>
  <si>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</si>
  <si>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</si>
  <si>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</si>
  <si>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</si>
  <si>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</si>
  <si>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</si>
  <si>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</si>
  <si>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</si>
  <si>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</si>
  <si>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</si>
  <si>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</si>
  <si>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</si>
  <si>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</si>
  <si>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</si>
  <si>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</si>
  <si>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</si>
  <si>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</si>
  <si>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</si>
  <si>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</si>
  <si>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</si>
  <si>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</si>
  <si>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</si>
  <si>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</si>
  <si>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</si>
  <si>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</si>
  <si>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</si>
  <si>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</si>
  <si>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</si>
  <si>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</si>
  <si>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</si>
  <si>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</si>
  <si>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</si>
  <si>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</si>
  <si>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</si>
  <si>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</si>
  <si>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</si>
  <si>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</si>
  <si>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</si>
  <si>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</si>
  <si>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</si>
  <si>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</si>
  <si>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</si>
  <si>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</si>
  <si>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</si>
  <si>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</si>
  <si>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</si>
  <si>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</si>
  <si>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</si>
  <si>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</si>
  <si>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</si>
  <si>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</si>
  <si>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</si>
  <si>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</si>
  <si>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</si>
  <si>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</si>
  <si>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</si>
  <si>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</si>
  <si>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</si>
  <si>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</si>
  <si>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</si>
  <si>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</si>
  <si>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</si>
  <si>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</si>
  <si>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</si>
  <si>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</si>
  <si>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</si>
  <si>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</si>
  <si>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</si>
  <si>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</si>
  <si>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</si>
  <si>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</si>
  <si>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</si>
  <si>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</si>
  <si>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</si>
  <si>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</si>
  <si>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</si>
  <si>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</si>
  <si>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</si>
  <si>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</si>
  <si>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</si>
  <si>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</si>
  <si>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</si>
  <si>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</si>
  <si>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</si>
  <si>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</si>
  <si>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</si>
  <si>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</si>
  <si>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</si>
  <si>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</si>
  <si>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</si>
  <si>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</si>
  <si>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</si>
  <si>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</si>
  <si>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</si>
  <si>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</si>
  <si>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</si>
  <si>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</si>
  <si>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</si>
  <si>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</si>
  <si>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</si>
  <si>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</si>
  <si>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</si>
  <si>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</si>
  <si>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</si>
  <si>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</si>
  <si>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</si>
  <si>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</si>
  <si>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</si>
  <si>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</si>
  <si>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</si>
  <si>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</si>
  <si>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</si>
  <si>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</si>
  <si>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</si>
  <si>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</si>
  <si>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</si>
  <si>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</si>
  <si>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</si>
  <si>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</si>
  <si>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</si>
  <si>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</si>
  <si>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</si>
  <si>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</si>
  <si>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</si>
  <si>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</si>
  <si>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</si>
  <si>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</si>
  <si>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</si>
  <si>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</si>
  <si>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</si>
  <si>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</si>
  <si>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</si>
  <si>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</si>
  <si>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</si>
  <si>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</si>
  <si>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</si>
  <si>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</si>
  <si>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</si>
  <si>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</si>
  <si>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</si>
  <si>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</si>
  <si>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</si>
  <si>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</si>
  <si>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</si>
  <si>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</si>
  <si>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</si>
  <si>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</si>
  <si>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</si>
  <si>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</si>
  <si>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</si>
  <si>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</si>
  <si>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</si>
  <si>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</si>
  <si>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</si>
  <si>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</si>
  <si>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</si>
  <si>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</si>
  <si>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</si>
  <si>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</si>
  <si>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</si>
  <si>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</si>
  <si>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</si>
  <si>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</si>
  <si>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</si>
  <si>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</si>
  <si>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</si>
  <si>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</si>
  <si>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</si>
  <si>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</si>
  <si>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</si>
  <si>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</si>
  <si>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</si>
  <si>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</si>
  <si>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</si>
  <si>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</si>
  <si>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</si>
  <si>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</si>
  <si>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</si>
  <si>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</si>
  <si>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</si>
  <si>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</si>
  <si>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</si>
  <si>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</si>
  <si>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</si>
  <si>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</si>
  <si>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</si>
  <si>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</si>
  <si>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</si>
  <si>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</si>
  <si>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</si>
  <si>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</si>
  <si>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</si>
  <si>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</si>
  <si>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</si>
  <si>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</si>
  <si>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</si>
  <si>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</si>
  <si>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</si>
  <si>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</si>
  <si>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</si>
  <si>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</si>
  <si>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</si>
  <si>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</si>
  <si>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</si>
  <si>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</si>
  <si>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</si>
  <si>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</si>
  <si>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</si>
  <si>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</si>
  <si>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</si>
  <si>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</si>
  <si>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</si>
  <si>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</si>
  <si>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</si>
  <si>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</si>
  <si>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</si>
  <si>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</si>
  <si>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</si>
  <si>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</si>
  <si>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</si>
  <si>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</si>
  <si>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</si>
  <si>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</si>
  <si>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</si>
  <si>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</si>
  <si>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</si>
  <si>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</si>
  <si>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</si>
  <si>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</si>
  <si>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</si>
  <si>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</si>
  <si>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</si>
  <si>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</si>
  <si>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</si>
  <si>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</si>
  <si>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</si>
  <si>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</si>
  <si>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</si>
  <si>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</si>
  <si>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</si>
  <si>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</si>
  <si>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</si>
  <si>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</si>
  <si>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</si>
  <si>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</si>
  <si>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</si>
  <si>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</si>
  <si>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</si>
  <si>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</si>
  <si>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</si>
  <si>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</si>
  <si>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</si>
  <si>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</si>
  <si>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</si>
  <si>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</si>
  <si>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</si>
  <si>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</si>
  <si>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</si>
  <si>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</si>
  <si>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</si>
  <si>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</si>
  <si>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</si>
  <si>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</si>
  <si>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</si>
  <si>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</si>
  <si>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</si>
  <si>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</si>
  <si>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</si>
  <si>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</si>
  <si>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</si>
  <si>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</si>
  <si>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</si>
  <si>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</si>
  <si>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</si>
  <si>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</si>
  <si>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</si>
  <si>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</si>
  <si>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</si>
  <si>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</si>
  <si>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</si>
  <si>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</si>
  <si>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</si>
  <si>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</si>
  <si>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</si>
  <si>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</si>
  <si>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</si>
  <si>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</si>
  <si>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</si>
  <si>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</si>
  <si>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</si>
  <si>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</si>
  <si>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</si>
  <si>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</si>
  <si>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</si>
  <si>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</si>
  <si>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</si>
  <si>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</si>
  <si>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</si>
  <si>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</si>
  <si>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</si>
  <si>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</si>
  <si>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</si>
  <si>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</si>
  <si>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</si>
  <si>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</si>
  <si>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</si>
  <si>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</si>
  <si>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</si>
  <si>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</si>
  <si>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</si>
  <si>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</si>
  <si>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</si>
  <si>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</si>
  <si>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</si>
  <si>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</si>
  <si>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</si>
  <si>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</si>
  <si>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</si>
  <si>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</si>
  <si>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</si>
  <si>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</si>
  <si>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</si>
  <si>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</si>
  <si>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</si>
  <si>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</si>
  <si>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</si>
  <si>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</si>
  <si>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</si>
  <si>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</si>
  <si>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</si>
  <si>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</si>
  <si>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</si>
  <si>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</si>
  <si>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</si>
  <si>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</si>
  <si>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</si>
  <si>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</si>
  <si>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</si>
  <si>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</si>
  <si>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</si>
  <si>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</si>
  <si>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</si>
  <si>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</si>
  <si>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</si>
  <si>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</si>
  <si>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</si>
  <si>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</si>
  <si>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</si>
  <si>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</si>
  <si>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</si>
  <si>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</si>
  <si>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</si>
  <si>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</si>
  <si>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</si>
  <si>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</si>
  <si>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</si>
  <si>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</si>
  <si>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</si>
  <si>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</si>
  <si>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</si>
  <si>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</si>
  <si>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</si>
  <si>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</si>
  <si>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</si>
  <si>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</si>
  <si>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</si>
  <si>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</si>
  <si>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</si>
  <si>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</si>
  <si>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</si>
  <si>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</si>
  <si>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</si>
  <si>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</si>
  <si>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</si>
  <si>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</si>
  <si>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</si>
  <si>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</si>
  <si>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</si>
  <si>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</si>
  <si>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</si>
  <si>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</si>
  <si>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</si>
  <si>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</si>
  <si>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</si>
  <si>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</si>
  <si>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</si>
  <si>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</si>
  <si>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</si>
  <si>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</si>
  <si>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</si>
  <si>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</si>
  <si>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</si>
  <si>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</si>
  <si>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</si>
  <si>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</si>
  <si>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</si>
  <si>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</si>
  <si>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</si>
  <si>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</si>
  <si>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</si>
  <si>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</si>
  <si>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</si>
  <si>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</si>
  <si>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</si>
  <si>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</si>
  <si>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</si>
  <si>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</si>
  <si>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</si>
  <si>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</si>
  <si>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</si>
  <si>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</si>
  <si>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</si>
  <si>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</si>
  <si>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</si>
  <si>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</si>
  <si>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</si>
  <si>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</si>
  <si>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</si>
  <si>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</si>
  <si>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</si>
  <si>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</si>
  <si>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</si>
  <si>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</si>
  <si>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</si>
  <si>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</si>
  <si>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</si>
  <si>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</si>
  <si>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</si>
  <si>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</si>
  <si>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</si>
  <si>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</si>
  <si>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</si>
  <si>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</si>
  <si>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</si>
  <si>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</si>
  <si>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</si>
  <si>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</si>
  <si>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</si>
  <si>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</si>
  <si>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</si>
  <si>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</si>
  <si>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</si>
  <si>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</si>
  <si>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</si>
  <si>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</si>
  <si>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</si>
  <si>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</si>
  <si>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</si>
  <si>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</si>
  <si>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</si>
  <si>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</si>
  <si>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</si>
  <si>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</si>
  <si>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</si>
  <si>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</si>
  <si>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</si>
  <si>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</si>
  <si>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</si>
  <si>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</si>
  <si>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</si>
  <si>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</si>
  <si>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</si>
  <si>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</si>
  <si>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</si>
  <si>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</si>
  <si>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</si>
  <si>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</si>
  <si>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</si>
  <si>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</si>
  <si>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</si>
  <si>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</si>
  <si>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</si>
  <si>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</si>
  <si>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</si>
  <si>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</si>
  <si>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</si>
  <si>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</si>
  <si>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</si>
  <si>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</si>
  <si>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</si>
  <si>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</si>
  <si>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</si>
  <si>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</si>
  <si>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</si>
  <si>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</si>
  <si>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</si>
  <si>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</si>
  <si>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</si>
  <si>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</si>
  <si>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</si>
  <si>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</si>
  <si>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</si>
  <si>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</si>
  <si>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</si>
  <si>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</si>
  <si>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</si>
  <si>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</si>
  <si>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</si>
  <si>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</si>
  <si>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</si>
  <si>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</si>
  <si>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</si>
  <si>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</si>
  <si>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</si>
  <si>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</si>
  <si>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</si>
  <si>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</si>
  <si>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</si>
  <si>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</si>
  <si>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</si>
  <si>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</si>
  <si>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</si>
  <si>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</si>
  <si>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</si>
  <si>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</si>
  <si>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</si>
  <si>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</si>
  <si>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</si>
  <si>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</si>
  <si>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</si>
  <si>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</si>
  <si>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</si>
  <si>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</si>
  <si>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</si>
  <si>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</si>
  <si>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</si>
  <si>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</si>
  <si>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</si>
  <si>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</si>
  <si>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</si>
  <si>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</si>
  <si>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</si>
  <si>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</si>
  <si>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</si>
  <si>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</si>
  <si>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</si>
  <si>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</si>
  <si>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</si>
  <si>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</si>
  <si>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</si>
  <si>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</si>
  <si>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</si>
  <si>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</si>
  <si>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</si>
  <si>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</si>
  <si>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</si>
  <si>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</si>
  <si>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</si>
  <si>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</si>
  <si>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</si>
  <si>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</si>
  <si>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</si>
  <si>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</si>
  <si>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</si>
  <si>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</si>
  <si>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</si>
  <si>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</si>
  <si>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</si>
  <si>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</si>
  <si>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</si>
  <si>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</si>
  <si>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</si>
  <si>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</si>
  <si>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</si>
  <si>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</si>
  <si>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</si>
  <si>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</si>
  <si>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</si>
  <si>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</si>
  <si>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</si>
  <si>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</si>
  <si>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</si>
  <si>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</si>
  <si>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</si>
  <si>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</si>
  <si>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</si>
  <si>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</si>
  <si>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</si>
  <si>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</si>
  <si>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</si>
  <si>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</si>
  <si>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</si>
  <si>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</si>
  <si>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</si>
  <si>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</si>
  <si>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</si>
  <si>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</si>
  <si>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</si>
  <si>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</si>
  <si>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</si>
  <si>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</si>
  <si>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</si>
  <si>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</si>
  <si>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</si>
  <si>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</si>
  <si>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</si>
  <si>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</si>
  <si>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</si>
  <si>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</si>
  <si>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</si>
  <si>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</si>
  <si>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</si>
  <si>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</si>
  <si>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</si>
  <si>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</si>
  <si>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</si>
  <si>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</si>
  <si>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</si>
  <si>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</si>
  <si>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</si>
  <si>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</si>
  <si>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</si>
  <si>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</si>
  <si>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</si>
  <si>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</si>
  <si>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</si>
  <si>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</si>
  <si>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</si>
  <si>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</si>
  <si>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</si>
  <si>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</si>
  <si>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</si>
  <si>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</si>
  <si>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</si>
  <si>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</si>
  <si>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</si>
  <si>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</si>
  <si>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</si>
  <si>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</si>
  <si>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</si>
  <si>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</si>
  <si>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</si>
  <si>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</si>
  <si>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</si>
  <si>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</si>
  <si>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</si>
  <si>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</si>
  <si>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</si>
  <si>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</si>
  <si>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</si>
  <si>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</si>
  <si>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</si>
  <si>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</si>
  <si>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</si>
  <si>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</si>
  <si>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</si>
  <si>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</si>
  <si>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</si>
  <si>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</si>
  <si>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</si>
  <si>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</si>
  <si>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</si>
  <si>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</si>
  <si>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</si>
  <si>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</si>
  <si>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</si>
  <si>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</si>
  <si>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</si>
  <si>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</si>
  <si>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</si>
  <si>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</si>
  <si>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</si>
  <si>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</si>
  <si>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</si>
  <si>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</si>
  <si>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</si>
  <si>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</si>
  <si>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</si>
  <si>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</si>
  <si>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</si>
  <si>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</si>
  <si>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</si>
  <si>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</si>
  <si>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</si>
  <si>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</si>
  <si>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</si>
  <si>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</si>
  <si>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</si>
  <si>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</si>
  <si>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</si>
  <si>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</si>
  <si>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</si>
  <si>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</si>
  <si>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</si>
  <si>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</si>
  <si>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</si>
  <si>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</si>
  <si>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</si>
  <si>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</si>
  <si>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</si>
  <si>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</si>
  <si>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</si>
  <si>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</si>
  <si>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</si>
  <si>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</si>
  <si>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</si>
  <si>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</si>
  <si>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</si>
  <si>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</si>
  <si>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</si>
  <si>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</si>
  <si>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</si>
  <si>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</si>
  <si>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</si>
  <si>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</si>
  <si>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</si>
  <si>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</si>
  <si>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</si>
  <si>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</si>
  <si>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</si>
  <si>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</si>
  <si>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</si>
  <si>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</si>
  <si>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</si>
  <si>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</si>
  <si>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</si>
  <si>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</si>
  <si>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</si>
  <si>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</si>
  <si>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</si>
  <si>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</si>
  <si>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</si>
  <si>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</si>
  <si>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</si>
  <si>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</si>
  <si>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</si>
  <si>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</si>
  <si>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</si>
  <si>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</si>
  <si>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</si>
  <si>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</si>
  <si>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</si>
  <si>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</si>
  <si>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</si>
  <si>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</si>
  <si>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</si>
  <si>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</si>
  <si>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</si>
  <si>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</si>
  <si>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</si>
  <si>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</si>
  <si>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</si>
  <si>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</si>
  <si>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</si>
  <si>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</si>
  <si>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</si>
  <si>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</si>
  <si>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</si>
  <si>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</si>
  <si>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</si>
  <si>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</si>
  <si>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</si>
  <si>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</si>
  <si>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</si>
  <si>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</si>
  <si>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</si>
  <si>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</si>
  <si>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</si>
  <si>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</si>
  <si>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</si>
  <si>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</si>
  <si>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</si>
  <si>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</si>
  <si>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</si>
  <si>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</si>
  <si>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</si>
  <si>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</si>
  <si>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</si>
  <si>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</si>
  <si>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</si>
  <si>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</si>
  <si>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</si>
  <si>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</si>
  <si>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</si>
  <si>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</si>
  <si>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</si>
  <si>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</si>
  <si>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</si>
  <si>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</si>
  <si>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</si>
  <si>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</si>
  <si>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</si>
  <si>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</si>
  <si>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</si>
  <si>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</si>
  <si>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</si>
  <si>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</si>
  <si>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</si>
  <si>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</si>
  <si>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</si>
  <si>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</si>
  <si>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</si>
  <si>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</si>
  <si>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</si>
  <si>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</si>
  <si>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</si>
  <si>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</si>
  <si>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</si>
  <si>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</si>
  <si>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</si>
  <si>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</si>
  <si>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</si>
  <si>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</si>
  <si>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</si>
  <si>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</si>
  <si>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</si>
  <si>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</si>
  <si>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</si>
  <si>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</si>
  <si>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</si>
  <si>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</si>
  <si>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</si>
  <si>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</si>
  <si>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</si>
  <si>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</si>
  <si>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</si>
  <si>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</si>
  <si>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</si>
  <si>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</si>
  <si>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</si>
  <si>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</si>
  <si>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</si>
  <si>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</si>
  <si>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</si>
  <si>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</si>
  <si>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</si>
  <si>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</si>
  <si>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</si>
  <si>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</si>
  <si>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</si>
  <si>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</si>
  <si>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</si>
  <si>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</si>
  <si>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</si>
  <si>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</si>
  <si>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</si>
  <si>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</si>
  <si>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</si>
  <si>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</si>
  <si>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</si>
  <si>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</si>
  <si>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</si>
  <si>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</si>
  <si>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</si>
  <si>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</si>
  <si>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</si>
  <si>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</si>
  <si>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</si>
  <si>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</si>
  <si>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</si>
  <si>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</si>
  <si>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</si>
  <si>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</si>
  <si>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</si>
  <si>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</si>
  <si>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</si>
  <si>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</si>
  <si>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</si>
  <si>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</si>
  <si>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</si>
  <si>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</si>
  <si>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</si>
  <si>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</si>
  <si>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</si>
  <si>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</si>
  <si>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</si>
  <si>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</si>
  <si>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</si>
  <si>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</si>
  <si>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</si>
  <si>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</si>
  <si>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</si>
  <si>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</si>
  <si>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</si>
  <si>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</si>
  <si>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</si>
  <si>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</si>
  <si>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</si>
  <si>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</si>
  <si>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</si>
  <si>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</si>
  <si>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</si>
  <si>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</si>
  <si>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</si>
  <si>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</si>
  <si>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</si>
  <si>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</si>
  <si>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</si>
  <si>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</si>
  <si>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</si>
  <si>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</si>
  <si>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</si>
  <si>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</si>
  <si>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</si>
  <si>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</si>
  <si>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</si>
  <si>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</si>
  <si>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</si>
  <si>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</si>
  <si>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</si>
  <si>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</si>
  <si>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</si>
  <si>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</si>
  <si>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</si>
  <si>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</si>
  <si>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</si>
  <si>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</si>
  <si>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</si>
  <si>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</si>
  <si>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</si>
  <si>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</si>
  <si>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</si>
  <si>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</si>
  <si>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</si>
  <si>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</si>
  <si>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</si>
  <si>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</si>
  <si>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</si>
  <si>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</si>
  <si>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</si>
  <si>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</si>
  <si>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</si>
  <si>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</si>
  <si>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</si>
  <si>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</si>
  <si>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</si>
  <si>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</si>
  <si>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</si>
  <si>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</si>
  <si>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</si>
  <si>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</si>
  <si>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</si>
  <si>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</si>
  <si>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</si>
  <si>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</si>
  <si>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</si>
  <si>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</si>
  <si>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</si>
  <si>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</si>
  <si>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</si>
  <si>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</si>
  <si>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</si>
  <si>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</si>
  <si>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</si>
  <si>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</si>
  <si>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</si>
  <si>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</si>
  <si>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</si>
  <si>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</si>
  <si>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</si>
  <si>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</si>
  <si>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</si>
  <si>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</si>
  <si>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</si>
  <si>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</si>
  <si>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</si>
  <si>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</si>
  <si>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</si>
  <si>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</si>
  <si>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</si>
  <si>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</si>
  <si>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</si>
  <si>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</si>
  <si>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</si>
  <si>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</si>
  <si>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</si>
  <si>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</si>
  <si>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</si>
  <si>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</si>
  <si>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</si>
  <si>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</si>
  <si>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</si>
  <si>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</si>
  <si>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</si>
  <si>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</si>
  <si>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</si>
  <si>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</si>
  <si>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</si>
  <si>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</si>
  <si>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</si>
  <si>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</si>
  <si>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</si>
  <si>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</si>
  <si>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</si>
  <si>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</si>
  <si>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</si>
  <si>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</si>
  <si>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</si>
  <si>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</si>
  <si>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</si>
  <si>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</si>
  <si>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</si>
  <si>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</si>
  <si>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</si>
  <si>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</si>
  <si>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</si>
  <si>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</si>
  <si>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</si>
  <si>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</si>
  <si>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</si>
  <si>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</si>
  <si>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</si>
  <si>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</si>
  <si>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</si>
  <si>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</si>
  <si>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</si>
  <si>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</si>
  <si>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</si>
  <si>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</si>
  <si>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</si>
  <si>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</si>
  <si>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</si>
  <si>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</si>
  <si>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</si>
  <si>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</si>
  <si>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</si>
  <si>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</si>
  <si>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</si>
  <si>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</si>
  <si>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</si>
  <si>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</si>
  <si>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</si>
  <si>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</si>
  <si>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</si>
  <si>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</si>
  <si>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</si>
  <si>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</si>
  <si>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</si>
  <si>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</si>
  <si>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</si>
  <si>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</si>
  <si>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</si>
  <si>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</si>
  <si>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</si>
  <si>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</si>
  <si>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</si>
  <si>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</si>
  <si>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</si>
  <si>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</si>
  <si>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</si>
  <si>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</si>
  <si>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</si>
  <si>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</si>
  <si>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</si>
  <si>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</si>
  <si>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</si>
  <si>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</si>
  <si>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</si>
  <si>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</si>
  <si>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</si>
  <si>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</si>
  <si>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</si>
  <si>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</si>
  <si>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</si>
  <si>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</si>
  <si>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</si>
  <si>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</si>
  <si>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</si>
  <si>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</si>
  <si>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</si>
  <si>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</si>
  <si>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</si>
  <si>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</si>
  <si>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</si>
  <si>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</si>
  <si>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</si>
  <si>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</si>
  <si>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</si>
  <si>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</si>
  <si>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</si>
  <si>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</si>
  <si>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</si>
  <si>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</si>
  <si>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</si>
  <si>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</si>
  <si>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</si>
  <si>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</si>
  <si>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</si>
  <si>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</si>
  <si>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</si>
  <si>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</si>
  <si>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</si>
  <si>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</si>
  <si>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</si>
  <si>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</si>
  <si>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</si>
  <si>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</si>
  <si>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</si>
  <si>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</si>
  <si>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</si>
  <si>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</si>
  <si>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</si>
  <si>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</si>
  <si>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</si>
  <si>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</si>
  <si>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</si>
  <si>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</si>
  <si>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</si>
  <si>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</si>
  <si>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</si>
  <si>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</si>
  <si>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</si>
  <si>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</si>
  <si>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</si>
  <si>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</si>
  <si>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</si>
  <si>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</si>
  <si>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</si>
  <si>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</si>
  <si>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</si>
  <si>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</si>
  <si>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</si>
  <si>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</si>
  <si>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</si>
  <si>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</si>
  <si>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</si>
  <si>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</si>
  <si>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</si>
  <si>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</si>
  <si>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</si>
  <si>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</si>
  <si>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</si>
  <si>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</si>
  <si>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</si>
  <si>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</si>
  <si>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</si>
  <si>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</si>
  <si>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</si>
  <si>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</si>
  <si>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</si>
  <si>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</si>
  <si>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</si>
  <si>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</si>
  <si>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</si>
  <si>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</si>
  <si>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</si>
  <si>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</si>
  <si>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</si>
  <si>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</si>
  <si>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</si>
  <si>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</si>
  <si>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</si>
  <si>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</si>
  <si>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</si>
  <si>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</si>
  <si>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</si>
  <si>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</si>
  <si>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</si>
  <si>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</si>
  <si>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</si>
  <si>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</si>
  <si>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</si>
  <si>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</si>
  <si>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</si>
  <si>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</si>
  <si>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</si>
  <si>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</si>
  <si>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</si>
  <si>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</si>
  <si>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</si>
  <si>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</si>
  <si>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</si>
  <si>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</si>
  <si>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</si>
  <si>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</si>
  <si>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</si>
  <si>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</si>
  <si>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</si>
  <si>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</si>
  <si>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</si>
  <si>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</si>
  <si>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</si>
  <si>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</si>
  <si>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</si>
  <si>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</si>
  <si>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</si>
  <si>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</si>
  <si>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</si>
  <si>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</si>
  <si>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</si>
  <si>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</si>
  <si>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</si>
  <si>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</si>
  <si>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</si>
  <si>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</si>
  <si>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</si>
  <si>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</si>
  <si>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</si>
  <si>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</si>
  <si>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</si>
  <si>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</si>
  <si>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</si>
  <si>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</si>
  <si>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</si>
  <si>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</si>
  <si>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</si>
  <si>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</si>
  <si>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</si>
  <si>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</si>
  <si>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</si>
  <si>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</si>
  <si>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</si>
  <si>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</si>
  <si>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</si>
  <si>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</si>
  <si>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</si>
  <si>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</si>
  <si>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</si>
  <si>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</si>
  <si>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</si>
  <si>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</si>
  <si>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</si>
  <si>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</si>
  <si>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</si>
  <si>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</si>
  <si>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</si>
  <si>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</si>
  <si>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</si>
  <si>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</si>
  <si>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</si>
  <si>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</si>
  <si>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</si>
  <si>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</si>
  <si>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</si>
  <si>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</si>
  <si>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</si>
  <si>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</si>
  <si>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</si>
  <si>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</si>
  <si>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</si>
  <si>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</si>
  <si>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</si>
  <si>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</si>
  <si>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</si>
  <si>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</si>
  <si>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</si>
  <si>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</si>
  <si>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</si>
  <si>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</si>
  <si>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</si>
  <si>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</si>
  <si>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</si>
  <si>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</si>
  <si>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</si>
  <si>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</si>
  <si>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</si>
  <si>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</si>
  <si>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</si>
  <si>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</si>
  <si>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</si>
  <si>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</si>
  <si>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</si>
  <si>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</si>
  <si>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</si>
  <si>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</si>
  <si>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</si>
  <si>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</si>
  <si>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</si>
  <si>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</si>
  <si>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</si>
  <si>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</si>
  <si>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</si>
  <si>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</si>
  <si>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</si>
  <si>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</si>
  <si>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</si>
  <si>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</si>
  <si>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</si>
  <si>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</si>
  <si>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</si>
  <si>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</si>
  <si>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</si>
  <si>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</si>
  <si>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</si>
  <si>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</si>
  <si>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</si>
  <si>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</si>
  <si>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</si>
  <si>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</si>
  <si>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</si>
  <si>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</si>
  <si>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</si>
  <si>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</si>
  <si>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</si>
  <si>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</si>
  <si>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</si>
  <si>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</si>
  <si>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</si>
  <si>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</si>
  <si>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</si>
  <si>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</si>
  <si>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</si>
  <si>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</si>
  <si>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</si>
  <si>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</si>
  <si>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</si>
  <si>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</si>
  <si>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</si>
  <si>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</si>
  <si>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</si>
  <si>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</si>
  <si>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</si>
  <si>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</si>
  <si>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</si>
  <si>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</si>
  <si>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</si>
  <si>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</si>
  <si>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</si>
  <si>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</si>
  <si>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</si>
  <si>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</si>
  <si>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</si>
  <si>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</si>
  <si>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</si>
  <si>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</si>
  <si>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</si>
  <si>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</si>
  <si>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</si>
  <si>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</si>
  <si>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</si>
  <si>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</si>
  <si>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</si>
  <si>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</si>
  <si>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</si>
  <si>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</si>
  <si>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</si>
  <si>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</si>
  <si>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</si>
  <si>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</si>
  <si>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</si>
  <si>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</si>
  <si>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</si>
  <si>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</si>
  <si>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</si>
  <si>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</si>
  <si>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</si>
  <si>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</si>
  <si>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</si>
  <si>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</si>
  <si>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</si>
  <si>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</si>
  <si>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</si>
  <si>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</si>
  <si>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</si>
  <si>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</si>
  <si>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</si>
  <si>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</si>
  <si>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</si>
  <si>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</si>
  <si>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</si>
  <si>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</si>
  <si>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</si>
  <si>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</si>
  <si>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</si>
  <si>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</si>
  <si>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</si>
  <si>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</si>
  <si>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</si>
  <si>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</si>
  <si>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</si>
  <si>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</si>
  <si>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</si>
  <si>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</si>
  <si>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</si>
  <si>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</si>
  <si>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</si>
  <si>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</si>
  <si>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</si>
  <si>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</si>
  <si>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</si>
  <si>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</si>
  <si>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</si>
  <si>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</si>
  <si>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</si>
  <si>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</si>
  <si>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</si>
  <si>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</si>
  <si>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</si>
  <si>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</si>
  <si>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</si>
  <si>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</si>
  <si>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</si>
  <si>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</si>
  <si>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</si>
  <si>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</si>
  <si>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</si>
  <si>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</si>
  <si>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</si>
  <si>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</si>
  <si>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</si>
  <si>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</si>
  <si>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</si>
  <si>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</si>
  <si>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</si>
  <si>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</si>
  <si>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</si>
  <si>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</si>
  <si>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</si>
  <si>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</si>
  <si>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</si>
  <si>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</si>
  <si>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</si>
  <si>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</si>
  <si>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</si>
  <si>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</si>
  <si>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</si>
  <si>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</si>
  <si>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</si>
  <si>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</si>
  <si>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</si>
  <si>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</si>
  <si>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</si>
  <si>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</si>
  <si>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</si>
  <si>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</si>
  <si>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</si>
  <si>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</si>
  <si>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</si>
  <si>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</si>
  <si>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</si>
  <si>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</si>
  <si>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</si>
  <si>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</si>
  <si>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</si>
  <si>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</si>
  <si>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</si>
  <si>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</si>
  <si>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</si>
  <si>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</si>
  <si>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</si>
  <si>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</si>
  <si>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</si>
  <si>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</si>
  <si>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</si>
  <si>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</si>
  <si>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</si>
  <si>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</si>
  <si>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</si>
  <si>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</si>
  <si>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</si>
  <si>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</si>
  <si>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</si>
  <si>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</si>
  <si>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</si>
  <si>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</si>
  <si>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</si>
  <si>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</si>
  <si>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</si>
  <si>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</si>
  <si>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</si>
  <si>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</si>
  <si>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</si>
  <si>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</si>
  <si>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</si>
  <si>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</si>
  <si>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</si>
  <si>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</si>
  <si>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</si>
  <si>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</si>
  <si>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</si>
  <si>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</si>
  <si>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</si>
  <si>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</si>
  <si>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</si>
  <si>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</si>
  <si>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</si>
  <si>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</si>
  <si>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</si>
  <si>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</si>
  <si>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</si>
  <si>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</si>
  <si>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</si>
  <si>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</si>
  <si>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</si>
  <si>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</si>
  <si>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</si>
  <si>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</si>
  <si>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</si>
  <si>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</si>
  <si>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</si>
  <si>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</si>
  <si>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</si>
  <si>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</si>
  <si>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</si>
  <si>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</si>
  <si>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</si>
  <si>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</si>
  <si>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</si>
  <si>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</si>
  <si>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</si>
  <si>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</si>
  <si>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</si>
  <si>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</si>
  <si>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</si>
  <si>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</si>
  <si>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</si>
  <si>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</si>
  <si>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</si>
  <si>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</si>
  <si>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</si>
  <si>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</si>
  <si>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</si>
  <si>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</si>
  <si>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</si>
  <si>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</si>
  <si>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</si>
  <si>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</si>
  <si>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</si>
  <si>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</si>
  <si>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</si>
  <si>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</si>
  <si>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</si>
  <si>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</si>
  <si>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</si>
  <si>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</si>
  <si>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</si>
  <si>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</si>
  <si>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</si>
  <si>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</si>
  <si>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</si>
  <si>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</si>
  <si>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</si>
  <si>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</si>
  <si>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</si>
  <si>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</si>
  <si>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</si>
  <si>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</si>
  <si>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</si>
  <si>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</si>
  <si>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</si>
  <si>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</si>
  <si>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</si>
  <si>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</si>
  <si>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</si>
  <si>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</si>
  <si>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</si>
  <si>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</si>
  <si>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</si>
  <si>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</si>
  <si>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</si>
  <si>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</si>
  <si>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</si>
  <si>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</si>
  <si>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</si>
  <si>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</si>
  <si>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</si>
  <si>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</si>
  <si>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</si>
  <si>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</si>
  <si>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</si>
  <si>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</si>
  <si>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</si>
  <si>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</si>
  <si>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</si>
  <si>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</si>
  <si>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</si>
  <si>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</si>
  <si>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</si>
  <si>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</si>
  <si>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</si>
  <si>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</si>
  <si>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</si>
  <si>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</si>
  <si>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</si>
  <si>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</si>
  <si>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</si>
  <si>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</si>
  <si>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</si>
  <si>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</si>
  <si>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</si>
  <si>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</si>
  <si>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</si>
  <si>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</si>
  <si>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</si>
  <si>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</si>
  <si>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</si>
  <si>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</si>
  <si>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</si>
  <si>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</si>
  <si>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</si>
  <si>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</si>
  <si>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</si>
  <si>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</si>
  <si>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</si>
  <si>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</si>
  <si>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</si>
  <si>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</si>
  <si>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</si>
  <si>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</si>
  <si>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</si>
  <si>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</si>
  <si>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</si>
  <si>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</si>
  <si>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</si>
  <si>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</si>
  <si>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</si>
  <si>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</si>
  <si>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</si>
  <si>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</si>
  <si>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</si>
  <si>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</si>
  <si>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</si>
  <si>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</si>
  <si>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</si>
  <si>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</si>
  <si>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</si>
  <si>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</si>
  <si>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</si>
  <si>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</si>
  <si>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</si>
  <si>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</si>
  <si>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</si>
  <si>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</si>
  <si>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</si>
  <si>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</si>
  <si>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</si>
  <si>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</si>
  <si>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</si>
  <si>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</si>
  <si>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</si>
  <si>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</si>
  <si>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</si>
  <si>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</si>
  <si>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</si>
  <si>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</si>
  <si>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</si>
  <si>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</si>
  <si>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</si>
  <si>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</si>
  <si>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</si>
  <si>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</si>
  <si>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</si>
  <si>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</si>
  <si>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</si>
  <si>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</si>
  <si>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</si>
  <si>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</si>
  <si>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</si>
  <si>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</si>
  <si>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</si>
  <si>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</si>
  <si>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</si>
  <si>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</si>
  <si>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</si>
  <si>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</si>
  <si>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</si>
  <si>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</si>
  <si>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</si>
  <si>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</si>
  <si>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</si>
  <si>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</si>
  <si>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</si>
  <si>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</si>
  <si>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</si>
  <si>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</si>
  <si>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</si>
  <si>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</si>
  <si>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</si>
  <si>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</si>
  <si>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</si>
  <si>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</si>
  <si>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</si>
  <si>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</si>
  <si>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</si>
  <si>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</si>
  <si>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</si>
  <si>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</si>
  <si>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</si>
  <si>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</si>
  <si>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</si>
  <si>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</si>
  <si>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</si>
  <si>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</si>
  <si>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</si>
  <si>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</si>
  <si>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</si>
  <si>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</si>
  <si>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</si>
  <si>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</si>
  <si>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</si>
  <si>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</si>
  <si>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</si>
  <si>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</si>
  <si>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</si>
  <si>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</si>
  <si>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</si>
  <si>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</si>
  <si>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</si>
  <si>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</si>
  <si>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</si>
  <si>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</si>
  <si>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</si>
  <si>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</si>
  <si>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</si>
  <si>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</si>
  <si>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</si>
  <si>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</si>
  <si>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</si>
  <si>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</si>
  <si>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</si>
  <si>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</si>
  <si>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</si>
  <si>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</si>
  <si>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</si>
  <si>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</si>
  <si>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</si>
  <si>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</si>
  <si>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</si>
  <si>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</si>
  <si>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</si>
  <si>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</si>
  <si>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</si>
  <si>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</si>
  <si>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</si>
  <si>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</si>
  <si>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</si>
  <si>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</si>
  <si>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</si>
  <si>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</si>
  <si>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</si>
  <si>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</si>
  <si>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</si>
  <si>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</si>
  <si>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</si>
  <si>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</si>
  <si>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</si>
  <si>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</si>
  <si>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</si>
  <si>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</si>
  <si>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</si>
  <si>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</si>
  <si>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</si>
  <si>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</si>
  <si>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</si>
  <si>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</si>
  <si>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</si>
  <si>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</si>
  <si>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</si>
  <si>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</si>
  <si>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</si>
  <si>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</si>
  <si>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</si>
  <si>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</si>
  <si>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</si>
  <si>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</si>
  <si>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</si>
  <si>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</si>
  <si>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</si>
  <si>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</si>
  <si>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</si>
  <si>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</si>
  <si>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</si>
  <si>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</si>
  <si>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</si>
  <si>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</si>
  <si>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</si>
  <si>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</si>
  <si>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</si>
  <si>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</si>
  <si>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</si>
  <si>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</si>
  <si>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</si>
  <si>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</si>
  <si>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</si>
  <si>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</si>
  <si>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</si>
  <si>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</si>
  <si>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</si>
  <si>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</si>
  <si>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</si>
  <si>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</si>
  <si>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</si>
  <si>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</si>
  <si>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</si>
  <si>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</si>
  <si>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</si>
  <si>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</si>
  <si>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</si>
  <si>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</si>
  <si>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</si>
  <si>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</si>
  <si>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</si>
  <si>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</si>
  <si>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</si>
  <si>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</si>
  <si>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</si>
  <si>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</si>
  <si>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</si>
  <si>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</si>
  <si>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</si>
  <si>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</si>
  <si>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</si>
  <si>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</si>
  <si>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</si>
  <si>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</si>
  <si>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</si>
  <si>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</si>
  <si>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</si>
  <si>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</si>
  <si>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</si>
  <si>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</si>
  <si>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</si>
  <si>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</si>
  <si>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</si>
  <si>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</si>
  <si>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</si>
  <si>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</si>
  <si>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</si>
  <si>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</si>
  <si>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</si>
  <si>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</si>
  <si>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</si>
  <si>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</si>
  <si>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</si>
  <si>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</si>
  <si>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</si>
  <si>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</si>
  <si>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</si>
  <si>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</si>
  <si>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</si>
  <si>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</si>
  <si>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</si>
  <si>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</si>
  <si>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</si>
  <si>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</si>
  <si>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</si>
  <si>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</si>
  <si>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</si>
  <si>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</si>
  <si>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</si>
  <si>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</si>
  <si>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</si>
  <si>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</si>
  <si>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</si>
  <si>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</si>
  <si>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</si>
  <si>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</si>
  <si>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</si>
  <si>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</si>
  <si>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</si>
  <si>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</si>
  <si>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</si>
  <si>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</si>
  <si>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</si>
  <si>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</si>
  <si>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</si>
  <si>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</si>
  <si>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</si>
  <si>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</si>
  <si>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</si>
  <si>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</si>
  <si>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</si>
  <si>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</si>
  <si>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</si>
  <si>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</si>
  <si>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</si>
  <si>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</si>
  <si>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</si>
  <si>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</si>
  <si>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</si>
  <si>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</si>
  <si>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</si>
  <si>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</si>
  <si>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</si>
  <si>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</si>
  <si>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</si>
  <si>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</si>
  <si>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</si>
  <si>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</si>
  <si>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</si>
  <si>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</si>
  <si>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</si>
  <si>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</si>
  <si>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</si>
  <si>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</si>
  <si>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</si>
  <si>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</si>
  <si>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</si>
  <si>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</si>
  <si>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</si>
  <si>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</si>
  <si>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</si>
  <si>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</si>
  <si>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</si>
  <si>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</si>
  <si>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</si>
  <si>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</si>
  <si>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</si>
  <si>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</si>
  <si>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</si>
  <si>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</si>
  <si>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</si>
  <si>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</si>
  <si>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</si>
  <si>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</si>
  <si>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</si>
  <si>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</si>
  <si>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</si>
  <si>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</si>
  <si>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</si>
  <si>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</si>
  <si>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</si>
  <si>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</si>
  <si>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</si>
  <si>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</si>
  <si>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</si>
  <si>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</si>
  <si>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</si>
  <si>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</si>
  <si>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</si>
  <si>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</si>
  <si>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</si>
  <si>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</si>
  <si>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</si>
  <si>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</si>
  <si>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</si>
  <si>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</si>
  <si>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</si>
  <si>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</si>
  <si>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</si>
  <si>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</si>
  <si>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</si>
  <si>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</si>
  <si>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</si>
  <si>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</si>
  <si>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</si>
  <si>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</si>
  <si>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</si>
  <si>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</si>
  <si>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</si>
  <si>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</si>
  <si>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</si>
  <si>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</si>
  <si>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</si>
  <si>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</si>
  <si>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</si>
  <si>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</si>
  <si>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</si>
  <si>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</si>
  <si>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</si>
  <si>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</si>
  <si>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</si>
  <si>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</si>
  <si>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</si>
  <si>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</si>
  <si>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</si>
  <si>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</si>
  <si>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</si>
  <si>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</si>
  <si>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</si>
  <si>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</si>
  <si>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</si>
  <si>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</si>
  <si>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</si>
  <si>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</si>
  <si>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</si>
  <si>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</si>
  <si>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</si>
  <si>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</si>
  <si>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</si>
  <si>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</si>
  <si>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</si>
  <si>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</si>
  <si>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</si>
  <si>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</si>
  <si>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</si>
  <si>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</si>
  <si>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</si>
  <si>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</si>
  <si>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</si>
  <si>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</si>
  <si>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</si>
  <si>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</si>
  <si>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</si>
  <si>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</si>
  <si>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</si>
  <si>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</si>
  <si>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</si>
  <si>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</si>
  <si>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</si>
  <si>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</si>
  <si>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</si>
  <si>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</si>
  <si>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</si>
  <si>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</si>
  <si>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</si>
  <si>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</si>
  <si>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</si>
  <si>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</si>
  <si>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</si>
  <si>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</si>
  <si>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</si>
  <si>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</si>
  <si>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</si>
  <si>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</si>
  <si>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</si>
  <si>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</si>
  <si>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</si>
  <si>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</si>
  <si>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</si>
  <si>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</si>
  <si>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</si>
  <si>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</si>
  <si>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</si>
  <si>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</si>
  <si>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</si>
  <si>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</si>
  <si>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</si>
  <si>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</si>
  <si>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</si>
  <si>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</si>
  <si>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</si>
  <si>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</si>
  <si>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</si>
  <si>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</si>
  <si>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</si>
  <si>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</si>
  <si>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</si>
  <si>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</si>
  <si>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</si>
  <si>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</si>
  <si>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</si>
  <si>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</si>
  <si>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</si>
  <si>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</si>
  <si>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</si>
  <si>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</si>
  <si>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</si>
  <si>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</si>
  <si>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</si>
  <si>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</si>
  <si>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</si>
  <si>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</si>
  <si>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</si>
  <si>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</si>
  <si>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</si>
  <si>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</si>
  <si>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</si>
  <si>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</si>
  <si>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</si>
  <si>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</si>
  <si>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</si>
  <si>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</si>
  <si>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</si>
  <si>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</si>
  <si>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</si>
  <si>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</si>
  <si>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</si>
  <si>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</si>
  <si>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</si>
  <si>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</si>
  <si>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</si>
  <si>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</si>
  <si>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</si>
  <si>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</si>
  <si>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</si>
  <si>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</si>
  <si>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</si>
  <si>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</si>
  <si>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</si>
  <si>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</si>
  <si>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</si>
  <si>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</si>
  <si>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</si>
  <si>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</si>
  <si>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</si>
  <si>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</si>
  <si>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</si>
  <si>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</si>
  <si>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</si>
  <si>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</si>
  <si>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</si>
  <si>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</si>
  <si>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</si>
  <si>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</si>
  <si>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</si>
  <si>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</si>
  <si>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</si>
  <si>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</si>
  <si>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</si>
  <si>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</si>
  <si>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</si>
  <si>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</si>
  <si>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</si>
  <si>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</si>
  <si>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</si>
  <si>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</si>
  <si>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</si>
  <si>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</si>
  <si>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</si>
  <si>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</si>
  <si>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</si>
  <si>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</si>
  <si>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</si>
  <si>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</si>
  <si>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</si>
  <si>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</si>
  <si>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</si>
  <si>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</si>
  <si>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</si>
  <si>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</si>
  <si>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</si>
  <si>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</si>
  <si>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</si>
  <si>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</si>
  <si>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</si>
  <si>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</si>
  <si>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</si>
  <si>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</si>
  <si>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</si>
  <si>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</si>
  <si>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</si>
  <si>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</si>
  <si>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</si>
  <si>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</si>
  <si>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</si>
  <si>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</si>
  <si>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</si>
  <si>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</si>
  <si>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</si>
  <si>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</si>
  <si>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</si>
  <si>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</si>
  <si>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</si>
  <si>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</si>
  <si>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</si>
  <si>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</si>
  <si>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</si>
  <si>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</si>
  <si>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</si>
  <si>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</si>
  <si>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</si>
  <si>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</si>
  <si>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</si>
  <si>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</si>
  <si>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</si>
  <si>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</si>
  <si>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</si>
  <si>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</si>
  <si>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</si>
  <si>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</si>
  <si>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</si>
  <si>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</si>
  <si>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</si>
  <si>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</si>
  <si>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</si>
  <si>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</si>
  <si>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</si>
  <si>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</si>
  <si>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</si>
  <si>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</si>
  <si>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</si>
  <si>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</si>
  <si>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</si>
  <si>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</si>
  <si>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</si>
  <si>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</si>
  <si>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</si>
  <si>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</si>
  <si>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</si>
  <si>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</si>
  <si>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</si>
  <si>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</si>
  <si>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</si>
  <si>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</si>
  <si>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</si>
  <si>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</si>
  <si>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</si>
  <si>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</si>
  <si>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</si>
  <si>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</si>
  <si>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</si>
  <si>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</si>
  <si>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</si>
  <si>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</si>
  <si>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</si>
  <si>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</si>
  <si>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</si>
  <si>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</si>
  <si>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</si>
  <si>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</si>
  <si>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</si>
  <si>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</si>
  <si>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</si>
  <si>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</si>
  <si>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</si>
  <si>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</si>
  <si>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</si>
  <si>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</si>
  <si>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</si>
  <si>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</si>
  <si>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</si>
  <si>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</si>
  <si>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</si>
  <si>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</si>
  <si>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</si>
  <si>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</si>
  <si>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</si>
  <si>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</si>
  <si>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</si>
  <si>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</si>
  <si>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</si>
  <si>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</si>
  <si>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</si>
  <si>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</si>
  <si>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</si>
  <si>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</si>
  <si>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</si>
  <si>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</si>
  <si>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</si>
  <si>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</si>
  <si>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</si>
  <si>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</si>
  <si>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</si>
  <si>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</si>
  <si>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</si>
  <si>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</si>
  <si>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</si>
  <si>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</si>
  <si>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</si>
  <si>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</si>
  <si>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</si>
  <si>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</si>
  <si>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</si>
  <si>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</si>
  <si>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</si>
  <si>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</si>
  <si>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</si>
  <si>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</si>
  <si>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</si>
  <si>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</si>
  <si>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</si>
  <si>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</si>
  <si>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</si>
  <si>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</si>
  <si>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</si>
  <si>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</si>
  <si>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</si>
  <si>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</si>
  <si>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</si>
  <si>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</si>
  <si>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</si>
  <si>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</si>
  <si>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</si>
  <si>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</si>
  <si>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</si>
  <si>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</si>
  <si>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</si>
  <si>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</si>
  <si>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</si>
  <si>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</si>
  <si>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</si>
  <si>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</si>
  <si>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</si>
  <si>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</si>
  <si>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</si>
  <si>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</si>
  <si>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</si>
  <si>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</si>
  <si>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</si>
  <si>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</si>
  <si>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</si>
  <si>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</si>
  <si>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</si>
  <si>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</si>
  <si>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</si>
  <si>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</si>
  <si>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</si>
  <si>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</si>
  <si>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</si>
  <si>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</si>
  <si>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</si>
  <si>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</si>
  <si>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</si>
  <si>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</si>
  <si>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</si>
  <si>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</si>
  <si>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</si>
  <si>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</si>
  <si>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</si>
  <si>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</si>
  <si>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</si>
  <si>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</si>
  <si>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</si>
  <si>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</si>
  <si>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</si>
  <si>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</si>
  <si>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</si>
  <si>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</si>
  <si>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</si>
  <si>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</si>
  <si>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</si>
  <si>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</si>
  <si>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</si>
  <si>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</si>
  <si>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</si>
  <si>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</si>
  <si>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</si>
  <si>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</si>
  <si>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</si>
  <si>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</si>
  <si>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</si>
  <si>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</si>
  <si>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</si>
  <si>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</si>
  <si>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</si>
  <si>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</si>
  <si>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</si>
  <si>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</si>
  <si>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</si>
  <si>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</si>
  <si>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</si>
  <si>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</si>
  <si>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</si>
  <si>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</si>
  <si>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</si>
  <si>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</si>
  <si>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</si>
  <si>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</si>
  <si>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</si>
  <si>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</si>
  <si>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</si>
  <si>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</si>
  <si>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</si>
  <si>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</si>
  <si>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</si>
  <si>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</si>
  <si>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</si>
  <si>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</si>
  <si>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</si>
  <si>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</si>
  <si>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</si>
  <si>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</si>
  <si>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</si>
  <si>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</si>
  <si>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</si>
  <si>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</si>
  <si>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</si>
  <si>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</si>
  <si>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</si>
  <si>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</si>
  <si>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</si>
  <si>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</si>
  <si>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</si>
  <si>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</si>
  <si>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</si>
  <si>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</si>
  <si>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</si>
  <si>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</si>
  <si>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</si>
  <si>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</si>
  <si>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</si>
  <si>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</si>
  <si>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</si>
  <si>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</si>
  <si>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</si>
  <si>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</si>
  <si>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</si>
  <si>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</si>
  <si>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</si>
  <si>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</si>
  <si>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</si>
  <si>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</si>
  <si>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</si>
  <si>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</si>
  <si>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</si>
  <si>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</si>
  <si>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</si>
  <si>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</si>
  <si>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</si>
  <si>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</si>
  <si>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</si>
  <si>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</si>
  <si>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</si>
  <si>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</si>
  <si>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</si>
  <si>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</si>
  <si>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</si>
  <si>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</si>
  <si>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</si>
  <si>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</si>
  <si>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</si>
  <si>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</si>
  <si>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</si>
  <si>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</si>
  <si>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</si>
  <si>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</si>
  <si>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</si>
  <si>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</si>
  <si>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</si>
  <si>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</si>
  <si>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</si>
  <si>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</si>
  <si>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</si>
  <si>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</si>
  <si>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</si>
  <si>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</si>
  <si>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</si>
  <si>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</si>
  <si>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</si>
  <si>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</si>
  <si>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</si>
  <si>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</si>
  <si>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</si>
  <si>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</si>
  <si>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</si>
  <si>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</si>
  <si>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</si>
  <si>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</si>
  <si>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</si>
  <si>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</si>
  <si>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</si>
  <si>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</si>
  <si>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</si>
  <si>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</si>
  <si>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</si>
  <si>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</si>
  <si>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</si>
  <si>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</si>
  <si>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</si>
  <si>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</si>
  <si>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</si>
  <si>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</si>
  <si>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</si>
  <si>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</si>
  <si>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</si>
  <si>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</si>
  <si>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</si>
  <si>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</si>
  <si>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</si>
  <si>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</si>
  <si>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</si>
  <si>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</si>
  <si>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</si>
  <si>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</si>
  <si>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</si>
  <si>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</si>
  <si>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</si>
  <si>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</si>
  <si>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</si>
  <si>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</si>
  <si>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</si>
  <si>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</si>
  <si>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</si>
  <si>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</si>
  <si>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</si>
  <si>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</si>
  <si>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</si>
  <si>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</si>
  <si>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</si>
  <si>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</si>
  <si>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</si>
  <si>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</si>
  <si>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</si>
  <si>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</si>
  <si>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</si>
  <si>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</si>
  <si>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</si>
  <si>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</si>
  <si>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</si>
  <si>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</si>
  <si>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</si>
  <si>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</si>
  <si>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</si>
  <si>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</si>
  <si>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</si>
  <si>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</si>
  <si>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</si>
  <si>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</si>
  <si>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</si>
  <si>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</si>
  <si>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</si>
  <si>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</si>
  <si>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</si>
  <si>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</si>
  <si>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</si>
  <si>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</si>
  <si>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</si>
  <si>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</si>
  <si>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</si>
  <si>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</si>
  <si>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</si>
  <si>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</si>
  <si>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</si>
  <si>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</si>
  <si>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</si>
  <si>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</si>
  <si>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</si>
  <si>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</si>
  <si>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</si>
  <si>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</si>
  <si>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</si>
  <si>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</si>
  <si>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</si>
  <si>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</si>
  <si>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</si>
  <si>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</si>
  <si>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</si>
  <si>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</si>
  <si>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</si>
  <si>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</si>
  <si>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</si>
  <si>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</si>
  <si>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</si>
  <si>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</si>
  <si>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</si>
  <si>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</si>
  <si>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</si>
  <si>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</si>
  <si>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</si>
  <si>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</si>
  <si>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</si>
  <si>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</si>
  <si>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</si>
  <si>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</si>
  <si>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</si>
  <si>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</si>
  <si>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</si>
  <si>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</si>
  <si>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</si>
  <si>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</si>
  <si>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</si>
  <si>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</si>
  <si>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</si>
  <si>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</si>
  <si>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</si>
  <si>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</si>
  <si>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</si>
  <si>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</si>
  <si>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</si>
  <si>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</si>
  <si>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</si>
  <si>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</si>
  <si>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</si>
  <si>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</si>
  <si>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</si>
  <si>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</si>
  <si>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</si>
  <si>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</si>
  <si>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</si>
  <si>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</si>
  <si>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</si>
  <si>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</si>
  <si>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</si>
  <si>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</si>
  <si>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</si>
  <si>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</si>
  <si>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</si>
  <si>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</si>
  <si>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</si>
  <si>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</si>
  <si>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</si>
  <si>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</si>
  <si>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</si>
  <si>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</si>
  <si>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</si>
  <si>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</si>
  <si>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</si>
  <si>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</si>
  <si>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</si>
  <si>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</si>
  <si>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</si>
  <si>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</si>
  <si>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</si>
  <si>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</si>
  <si>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</si>
  <si>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</si>
  <si>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</si>
  <si>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</si>
  <si>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</si>
  <si>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</si>
  <si>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</si>
  <si>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</si>
  <si>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</si>
  <si>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</si>
  <si>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</si>
  <si>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</si>
  <si>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</si>
  <si>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</si>
  <si>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</si>
  <si>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</si>
  <si>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</si>
  <si>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</si>
  <si>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</si>
  <si>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</si>
  <si>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</si>
  <si>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</si>
  <si>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</si>
  <si>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</si>
  <si>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</si>
  <si>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</si>
  <si>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</si>
  <si>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</si>
  <si>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</si>
  <si>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</si>
  <si>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</si>
  <si>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</si>
  <si>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</si>
  <si>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</si>
  <si>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</si>
  <si>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</si>
  <si>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</si>
  <si>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</si>
  <si>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</si>
  <si>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</si>
  <si>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</si>
  <si>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</si>
  <si>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</si>
  <si>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</si>
  <si>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</si>
  <si>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</si>
  <si>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</si>
  <si>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</si>
  <si>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</si>
  <si>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</si>
  <si>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</si>
  <si>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</si>
  <si>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</si>
  <si>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</si>
  <si>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</si>
  <si>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</si>
  <si>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</si>
  <si>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</si>
  <si>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</si>
  <si>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</si>
  <si>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</si>
  <si>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</si>
  <si>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</si>
  <si>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</si>
  <si>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</si>
  <si>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</si>
  <si>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</si>
  <si>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</si>
  <si>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</si>
  <si>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</si>
  <si>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</si>
  <si>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</si>
  <si>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</si>
  <si>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</si>
  <si>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</si>
  <si>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</si>
  <si>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</si>
  <si>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</si>
  <si>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</si>
  <si>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</si>
  <si>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</si>
  <si>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</si>
  <si>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</si>
  <si>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</si>
  <si>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</si>
  <si>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</si>
  <si>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</si>
  <si>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</si>
  <si>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</si>
  <si>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</si>
  <si>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</si>
  <si>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</si>
  <si>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</si>
  <si>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</si>
  <si>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</si>
  <si>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</si>
  <si>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</si>
  <si>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</si>
  <si>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</si>
  <si>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</si>
  <si>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</si>
  <si>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</si>
  <si>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</si>
  <si>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</si>
  <si>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</si>
  <si>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</si>
  <si>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</si>
  <si>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</si>
  <si>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</si>
  <si>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</si>
  <si>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</si>
  <si>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</si>
  <si>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</si>
  <si>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</si>
  <si>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</si>
  <si>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</si>
  <si>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</si>
  <si>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</si>
  <si>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</si>
  <si>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</si>
  <si>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</si>
  <si>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</si>
  <si>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</si>
  <si>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</si>
  <si>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</si>
  <si>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</si>
  <si>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</si>
  <si>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</si>
  <si>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</si>
  <si>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</si>
  <si>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</si>
  <si>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</si>
  <si>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</si>
  <si>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</si>
  <si>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</si>
  <si>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</si>
  <si>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</si>
  <si>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</si>
  <si>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</si>
  <si>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</si>
  <si>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</si>
  <si>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</si>
  <si>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</si>
  <si>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</si>
  <si>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</si>
  <si>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</si>
  <si>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</si>
  <si>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</si>
  <si>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</si>
  <si>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</si>
  <si>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</si>
  <si>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</si>
  <si>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</si>
  <si>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</si>
  <si>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</si>
  <si>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</si>
  <si>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</si>
  <si>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</si>
  <si>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</si>
  <si>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</si>
  <si>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</si>
  <si>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</si>
  <si>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</si>
  <si>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</si>
  <si>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</si>
  <si>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</si>
  <si>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</si>
  <si>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</si>
  <si>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</si>
  <si>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</si>
  <si>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</si>
  <si>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</si>
  <si>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</si>
  <si>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</si>
  <si>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</si>
  <si>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</si>
  <si>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</si>
  <si>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</si>
  <si>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</si>
  <si>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</si>
  <si>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</si>
  <si>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</si>
  <si>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</si>
  <si>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</si>
  <si>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</si>
  <si>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</si>
  <si>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</si>
  <si>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</si>
  <si>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</si>
  <si>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</si>
  <si>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</si>
  <si>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</si>
  <si>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</si>
  <si>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</si>
  <si>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</si>
  <si>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</si>
  <si>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</si>
  <si>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</si>
  <si>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</si>
  <si>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</si>
  <si>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</si>
  <si>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</si>
  <si>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</si>
  <si>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</si>
  <si>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</si>
  <si>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</si>
  <si>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</si>
  <si>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</si>
  <si>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</si>
  <si>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</si>
  <si>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</si>
  <si>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</si>
  <si>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</si>
  <si>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</si>
  <si>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</si>
  <si>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</si>
  <si>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</si>
  <si>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</si>
  <si>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</si>
  <si>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</si>
  <si>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</si>
  <si>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</si>
  <si>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</si>
  <si>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</si>
  <si>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</si>
  <si>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</si>
  <si>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</si>
  <si>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</si>
  <si>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</si>
  <si>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</si>
  <si>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</si>
  <si>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</si>
  <si>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</si>
  <si>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</si>
  <si>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</si>
  <si>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</si>
  <si>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</si>
  <si>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</si>
  <si>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</si>
  <si>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</si>
  <si>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</si>
  <si>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</si>
  <si>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</si>
  <si>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</si>
  <si>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</si>
  <si>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</si>
  <si>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</si>
  <si>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</si>
  <si>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</si>
  <si>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</si>
  <si>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</si>
  <si>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</si>
  <si>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</si>
  <si>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</si>
  <si>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</si>
  <si>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</si>
  <si>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</si>
  <si>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</si>
  <si>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</si>
  <si>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</si>
  <si>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</si>
  <si>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</si>
  <si>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</si>
  <si>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</si>
  <si>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</si>
  <si>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</si>
  <si>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</si>
  <si>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</si>
  <si>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</si>
  <si>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</si>
  <si>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</si>
  <si>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</si>
  <si>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</si>
  <si>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</si>
  <si>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</si>
  <si>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</si>
  <si>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</si>
  <si>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</si>
  <si>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</si>
  <si>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</si>
  <si>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</si>
  <si>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</si>
  <si>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</si>
  <si>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</si>
  <si>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</si>
  <si>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</si>
  <si>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</si>
  <si>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</si>
  <si>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</si>
  <si>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</si>
  <si>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</si>
  <si>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</si>
  <si>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</si>
  <si>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</si>
  <si>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</si>
  <si>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</si>
  <si>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</si>
  <si>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</si>
  <si>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</si>
  <si>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</si>
  <si>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</si>
  <si>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</si>
  <si>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</si>
  <si>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</si>
  <si>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</si>
  <si>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</si>
  <si>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</si>
  <si>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</si>
  <si>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</si>
  <si>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</si>
  <si>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</si>
  <si>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</si>
  <si>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</si>
  <si>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</si>
  <si>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</si>
  <si>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</si>
  <si>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</si>
  <si>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</si>
  <si>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</si>
  <si>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</si>
  <si>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</si>
  <si>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</si>
  <si>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</si>
  <si>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</si>
  <si>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</si>
  <si>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</si>
  <si>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</si>
  <si>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</si>
  <si>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</si>
  <si>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</si>
  <si>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</si>
  <si>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</si>
  <si>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</si>
  <si>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</si>
  <si>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</si>
  <si>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</si>
  <si>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</si>
  <si>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</si>
  <si>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</si>
  <si>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</si>
  <si>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</si>
  <si>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</si>
  <si>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</si>
  <si>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</si>
  <si>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</si>
  <si>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</si>
  <si>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</si>
  <si>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</si>
  <si>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</si>
  <si>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</si>
  <si>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</si>
  <si>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</si>
  <si>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</si>
  <si>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</si>
  <si>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</si>
  <si>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</si>
  <si>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</si>
  <si>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</si>
  <si>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</si>
  <si>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</si>
  <si>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</si>
  <si>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</si>
  <si>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</si>
  <si>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</si>
  <si>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</si>
  <si>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</si>
  <si>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</si>
  <si>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</si>
  <si>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</si>
  <si>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</si>
  <si>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</si>
  <si>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</si>
  <si>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</si>
  <si>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</si>
  <si>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</si>
  <si>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</si>
  <si>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</si>
  <si>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</si>
  <si>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</si>
  <si>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</si>
  <si>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</si>
  <si>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</si>
  <si>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</si>
  <si>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</si>
  <si>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</si>
  <si>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</si>
  <si>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</si>
  <si>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</si>
  <si>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</si>
  <si>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</si>
  <si>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</si>
  <si>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</si>
  <si>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</si>
  <si>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</si>
  <si>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</si>
  <si>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</si>
  <si>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</si>
  <si>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</si>
  <si>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</si>
  <si>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</si>
  <si>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</si>
  <si>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</si>
  <si>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</si>
  <si>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</si>
  <si>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</si>
  <si>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</si>
  <si>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</si>
  <si>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</si>
  <si>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</si>
  <si>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</si>
  <si>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</si>
  <si>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</si>
  <si>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</si>
  <si>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</si>
  <si>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</si>
  <si>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</si>
  <si>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</si>
  <si>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</si>
  <si>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</si>
  <si>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</si>
  <si>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</si>
  <si>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</si>
  <si>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</si>
  <si>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</si>
  <si>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</si>
  <si>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</si>
  <si>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</si>
  <si>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</si>
  <si>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</si>
  <si>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</si>
  <si>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</si>
  <si>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</si>
  <si>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</si>
  <si>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</si>
  <si>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</si>
  <si>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</si>
  <si>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</si>
  <si>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</si>
  <si>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</si>
  <si>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</si>
  <si>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</si>
  <si>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</si>
  <si>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</si>
  <si>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</si>
  <si>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</si>
  <si>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</si>
  <si>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</si>
  <si>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</si>
  <si>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</si>
  <si>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</si>
  <si>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</si>
  <si>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</si>
  <si>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</si>
  <si>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</si>
  <si>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</si>
  <si>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</si>
  <si>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</si>
  <si>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</si>
  <si>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</si>
  <si>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</si>
  <si>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</si>
  <si>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</si>
  <si>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</si>
  <si>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</si>
  <si>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</si>
  <si>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</si>
  <si>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</si>
  <si>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</si>
  <si>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</si>
  <si>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</si>
  <si>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</si>
  <si>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</si>
  <si>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</si>
  <si>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</si>
  <si>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</si>
  <si>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</si>
  <si>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</si>
  <si>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</si>
  <si>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</si>
  <si>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</si>
  <si>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</si>
  <si>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</si>
  <si>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</si>
  <si>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</si>
  <si>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</si>
  <si>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</si>
  <si>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</si>
  <si>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</si>
  <si>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</si>
  <si>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</si>
  <si>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</si>
  <si>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</si>
  <si>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</si>
  <si>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</si>
  <si>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</si>
  <si>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</si>
  <si>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</si>
  <si>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</si>
  <si>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</si>
  <si>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</si>
  <si>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</si>
  <si>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</si>
  <si>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</si>
  <si>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</si>
  <si>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</si>
  <si>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</si>
  <si>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</si>
  <si>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</si>
  <si>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</si>
  <si>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</si>
  <si>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</si>
  <si>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</si>
  <si>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</si>
  <si>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</si>
  <si>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</si>
  <si>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</si>
  <si>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</si>
  <si>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</si>
  <si>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</si>
  <si>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</si>
  <si>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</si>
  <si>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</si>
  <si>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</si>
  <si>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</si>
  <si>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</si>
  <si>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</si>
  <si>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</si>
  <si>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</si>
  <si>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</si>
  <si>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</si>
  <si>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</si>
  <si>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</si>
  <si>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</si>
  <si>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</si>
  <si>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</si>
  <si>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</si>
  <si>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</si>
  <si>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</si>
  <si>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</si>
  <si>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</si>
  <si>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</si>
  <si>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</si>
  <si>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</si>
  <si>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</si>
  <si>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</si>
  <si>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</si>
  <si>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</si>
  <si>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</si>
  <si>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</si>
  <si>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</si>
  <si>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</si>
  <si>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</si>
  <si>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</si>
  <si>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</si>
  <si>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</si>
  <si>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</si>
  <si>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</si>
  <si>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</si>
  <si>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</si>
  <si>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</si>
  <si>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</si>
  <si>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</si>
  <si>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</si>
  <si>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</si>
  <si>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</si>
  <si>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</si>
  <si>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</si>
  <si>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</si>
  <si>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</si>
  <si>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</si>
  <si>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</si>
  <si>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</si>
  <si>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</si>
  <si>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</si>
  <si>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</si>
  <si>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</si>
  <si>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</si>
  <si>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</si>
  <si>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</si>
  <si>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</si>
  <si>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</si>
  <si>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</si>
  <si>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</si>
  <si>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</si>
  <si>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</si>
  <si>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</si>
  <si>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</si>
  <si>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</si>
  <si>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</si>
  <si>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</si>
  <si>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</si>
  <si>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</si>
  <si>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</si>
  <si>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</si>
  <si>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</si>
  <si>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</si>
  <si>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</si>
  <si>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</si>
  <si>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</si>
  <si>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</si>
  <si>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</si>
  <si>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</si>
  <si>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</si>
  <si>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</si>
  <si>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</si>
  <si>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</si>
  <si>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</si>
  <si>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</si>
  <si>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</si>
  <si>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</si>
  <si>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</si>
  <si>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</si>
  <si>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</si>
  <si>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</si>
  <si>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</si>
  <si>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</si>
  <si>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</si>
  <si>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</si>
  <si>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</si>
  <si>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</si>
  <si>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</si>
  <si>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</si>
  <si>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</si>
  <si>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</si>
  <si>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</si>
  <si>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</si>
  <si>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</si>
  <si>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</si>
  <si>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</si>
  <si>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</si>
  <si>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</si>
  <si>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</si>
  <si>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</si>
  <si>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</si>
  <si>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</si>
  <si>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</si>
  <si>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</si>
  <si>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</si>
  <si>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</si>
  <si>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</si>
  <si>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</si>
  <si>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</si>
  <si>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</si>
  <si>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</si>
  <si>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</si>
  <si>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</si>
  <si>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</si>
  <si>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</si>
  <si>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</si>
  <si>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</si>
  <si>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</si>
  <si>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</si>
  <si>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</si>
  <si>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</si>
  <si>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</si>
  <si>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</si>
  <si>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</si>
  <si>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</si>
  <si>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</si>
  <si>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</si>
  <si>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</si>
  <si>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</si>
  <si>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</si>
  <si>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</si>
  <si>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</si>
  <si>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</si>
  <si>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</si>
  <si>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</si>
  <si>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</si>
  <si>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</si>
  <si>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</si>
  <si>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</si>
  <si>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</si>
  <si>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</si>
  <si>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</si>
  <si>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</si>
  <si>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</si>
  <si>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</si>
  <si>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</si>
  <si>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</si>
  <si>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</si>
  <si>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</si>
  <si>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</si>
  <si>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</si>
  <si>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</si>
  <si>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</si>
  <si>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</si>
  <si>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</si>
  <si>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</si>
  <si>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</si>
  <si>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</si>
  <si>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</si>
  <si>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</si>
  <si>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</si>
  <si>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</si>
  <si>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</si>
  <si>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</si>
  <si>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</si>
  <si>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</si>
  <si>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</si>
  <si>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</si>
  <si>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</si>
  <si>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</si>
  <si>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</si>
  <si>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</si>
  <si>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</si>
  <si>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</si>
  <si>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</si>
  <si>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</si>
  <si>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</si>
  <si>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</si>
  <si>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</si>
  <si>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</si>
  <si>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</si>
  <si>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</si>
  <si>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</si>
  <si>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</si>
  <si>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</si>
  <si>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</si>
  <si>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</si>
  <si>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</si>
  <si>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</si>
  <si>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</si>
  <si>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</si>
  <si>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</si>
  <si>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</si>
  <si>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</si>
  <si>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</si>
  <si>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</si>
  <si>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</si>
  <si>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</si>
  <si>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</si>
  <si>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</si>
  <si>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</si>
  <si>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</si>
  <si>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</si>
  <si>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</si>
  <si>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</si>
  <si>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</si>
  <si>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</si>
  <si>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</si>
  <si>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</si>
  <si>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</si>
  <si>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</si>
  <si>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</si>
  <si>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</si>
  <si>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</si>
  <si>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</si>
  <si>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</si>
  <si>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</si>
  <si>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</si>
  <si>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</si>
  <si>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</si>
  <si>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</si>
  <si>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</si>
  <si>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</si>
  <si>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</si>
  <si>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</si>
  <si>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</si>
  <si>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</si>
  <si>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</si>
  <si>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</si>
  <si>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</si>
  <si>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</si>
  <si>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</si>
  <si>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</si>
  <si>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</si>
  <si>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</si>
  <si>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</si>
  <si>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</si>
  <si>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</si>
  <si>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</si>
  <si>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</si>
  <si>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</si>
  <si>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</si>
  <si>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</si>
  <si>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</si>
  <si>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</si>
  <si>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</si>
  <si>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</si>
  <si>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</si>
  <si>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</si>
  <si>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</si>
  <si>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</si>
  <si>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</si>
  <si>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</si>
  <si>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</si>
  <si>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</si>
  <si>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</si>
  <si>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</si>
  <si>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</si>
  <si>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</si>
  <si>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</si>
  <si>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</si>
  <si>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</si>
  <si>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</si>
  <si>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</si>
  <si>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</si>
  <si>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</si>
  <si>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</si>
  <si>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</si>
  <si>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</si>
  <si>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</si>
  <si>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</si>
  <si>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</si>
  <si>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</si>
  <si>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</si>
  <si>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</si>
  <si>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</si>
  <si>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</si>
  <si>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</si>
  <si>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</si>
  <si>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</si>
  <si>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</si>
  <si>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</si>
  <si>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</si>
  <si>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</si>
  <si>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</si>
  <si>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</si>
  <si>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</si>
  <si>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</si>
  <si>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</si>
  <si>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</si>
  <si>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</si>
  <si>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</si>
  <si>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</si>
  <si>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</si>
  <si>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</si>
  <si>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</si>
  <si>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</si>
  <si>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</si>
  <si>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</si>
  <si>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</si>
  <si>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</si>
  <si>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</si>
  <si>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</si>
  <si>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</si>
  <si>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</si>
  <si>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</si>
  <si>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</si>
  <si>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</si>
  <si>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</si>
  <si>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</si>
  <si>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</si>
  <si>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</si>
  <si>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</si>
  <si>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</si>
  <si>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</si>
  <si>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</si>
  <si>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</si>
  <si>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</si>
  <si>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</si>
  <si>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</si>
  <si>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</si>
  <si>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</si>
  <si>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</si>
  <si>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</si>
  <si>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</si>
  <si>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</si>
  <si>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</si>
  <si>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</si>
  <si>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</si>
  <si>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</si>
  <si>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</si>
  <si>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</si>
  <si>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</si>
  <si>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</si>
  <si>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</si>
  <si>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</si>
  <si>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</si>
  <si>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</si>
  <si>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</si>
  <si>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</si>
  <si>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</si>
  <si>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</si>
  <si>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</si>
  <si>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</si>
  <si>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</si>
  <si>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</si>
  <si>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</si>
  <si>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</si>
  <si>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</si>
  <si>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</si>
  <si>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</si>
  <si>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</si>
  <si>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</si>
  <si>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</si>
  <si>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</si>
  <si>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</si>
  <si>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</si>
  <si>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</si>
  <si>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</si>
  <si>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</si>
  <si>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</si>
  <si>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</si>
  <si>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</si>
  <si>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</si>
  <si>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</si>
  <si>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</si>
  <si>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</si>
  <si>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</si>
  <si>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</si>
  <si>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</si>
  <si>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</si>
  <si>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</si>
  <si>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</si>
  <si>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</si>
  <si>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</si>
  <si>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</si>
  <si>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</si>
  <si>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</si>
  <si>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</si>
  <si>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</si>
  <si>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</si>
  <si>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</si>
  <si>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</si>
  <si>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</si>
  <si>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</si>
  <si>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</si>
  <si>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</si>
  <si>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</si>
  <si>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</si>
  <si>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</si>
  <si>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</si>
  <si>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</si>
  <si>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</si>
  <si>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</si>
  <si>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</si>
  <si>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</si>
  <si>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</si>
  <si>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</si>
  <si>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</si>
  <si>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</si>
  <si>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</si>
  <si>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</si>
  <si>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</si>
  <si>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</si>
  <si>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</si>
  <si>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</si>
  <si>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</si>
  <si>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</si>
  <si>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</si>
  <si>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</si>
  <si>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</si>
  <si>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</si>
  <si>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</si>
  <si>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</si>
  <si>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</si>
  <si>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ETA 60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</si>
  <si>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</si>
  <si>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</si>
  <si>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</si>
  <si>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</si>
  <si>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</si>
  <si>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</si>
  <si>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</si>
  <si>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</si>
  <si>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</si>
  <si>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</si>
  <si>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</si>
  <si>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</si>
  <si>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70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</si>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</sst>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302.64267002314591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2.5644560184446163E-2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45965.591095949072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45965.591095949072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45965.591095949072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45965.591095949072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45965.591095949072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45965.591095949072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45965.591095949072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45965.591095949072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45965.591095949072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45965.591095949072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45965.591095949072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45965.591095949072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45965.591095949072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45965.591095949072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45965.591095949072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45965.591095949072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45965.591095949072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45965.591095949072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45965.591095949072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45965.591095949072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45965.591095949072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45965.591095949072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45965.591095949072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45965.591095949072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45965.591095949072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45965.591095949072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45965.591095949072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45965.591095949072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45965.591095949072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45965.591095949072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45965.591095949072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45965.591095949072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45965.591095949072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45965.591095949072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45965.591095949072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45965.591095949072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45965.591095949072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45965.591095949072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45965.591095949072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45965.591095949072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45965.591095949072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45965.591095949072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45965.591095949072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45965.591095949072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45965.591095949072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45965.591095949072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45965.591095949072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45965.591095949072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45965.591095949072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45965.591095949072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45965.591095949072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45965.591095949072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45965.591095949072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45965.591095949072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45965.591095949072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45965.591095949072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45965.591095949072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45965.591095949072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45965.591095949072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45965.591095949072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45965.591095949072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45965.591095949072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45965.591095949072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45965.591095949072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45965.591095949072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45965.591095949072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45965.591095949072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45965.591095949072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45965.591095949072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45965.591095949072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45965.591095949072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45965.591095949072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45965.591095949072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45965.591095949072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45965.591095949072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45965.591095949072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45965.591095949072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45965.591095949072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45965.591095949072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45965.591095949072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45965.591095949072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45965.591095949072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45965.591095949072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45965.591095949072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45965.591095949072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45965.591095949072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45965.591095949072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45965.591095949072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45965.591095949072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45965.591095949072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45965.591095949072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45965.591095949072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45965.591095949072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45965.591095949072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45965.591095949072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45965.591095949072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45965.591095949072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tabSelected="1"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140.59125798611058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6.8490126157412305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c r="G5" s="115">
        <f ca="1">IFERROR(NOW()-F5,"-")</f>
        <v>45965.591095949072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c r="G6" s="115">
        <f ca="1">IFERROR(NOW()-F6,"-")</f>
        <v>45965.591095949072</v>
      </c>
      <c r="H6" s="114">
        <v>45965.581076388888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45965.591095949072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45965.591095949072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45965.591095949072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45965.591095949072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45965.591095949072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45965.591095949072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45965.591095949072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45965.591095949072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45965.591095949072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45965.591095949072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45965.591095949072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45965.591095949072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45965.591095949072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45965.591095949072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45965.591095949072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45965.591095949072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45965.591095949072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45965.591095949072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45965.591095949072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45965.591095949072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45965.591095949072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45965.591095949072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45965.591095949072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45965.591095949072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45965.591095949072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45965.591095949072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45965.591095949072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45965.591095949072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45965.591095949072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45965.591095949072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45965.591095949072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45965.591095949072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45965.591095949072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45965.591095949072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45965.591095949072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45965.591095949072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45965.591095949072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45965.591095949072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45965.591095949072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45965.591095949072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45965.591095949072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45965.591095949072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45965.591095949072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45965.591095949072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45965.591095949072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45965.591095949072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45965.591095949072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45965.591095949072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45965.591095949072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45965.591095949072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45965.591095949072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45965.591095949072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45965.591095949072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45965.591095949072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45965.591095949072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45965.591095949072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45965.591095949072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45965.591095949072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45965.591095949072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45965.591095949072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45965.591095949072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45965.591095949072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45965.591095949072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45965.591095949072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45965.591095949072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45965.591095949072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45965.591095949072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45965.591095949072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45965.591095949072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45965.591095949072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45965.591095949072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45965.591095949072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45965.591095949072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45965.591095949072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45965.591095949072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45965.591095949072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45965.591095949072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45965.591095949072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45965.591095949072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45965.591095949072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45965.591095949072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45965.591095949072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45965.591095949072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45965.591095949072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45965.591095949072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45965.591095949072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45965.591095949072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45965.591095949072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45965.591095949072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45965.591095949072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45965.591095949072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45965.591095949072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45965.591095949072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45965.591095949072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45965.591095949072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45965.591095949072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45965.591095949072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45965.591095949072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45965.591095949072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45965.591095949072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45965.591095949072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45965.591095949072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45965.591095949072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45965.591095949072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45965.591095949072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45965.591095949072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45965.591095949072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45965.591095949072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45965.591095949072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45965.591095949072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45965.591095949072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45965.591095949072</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45965.591095949072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45965.591095949072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45965.591095949072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45965.591095949072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45965.591095949072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45965.591095949072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45965.591095949072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45965.591095949072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45965.591095949072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45965.591095949072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45965.591095949072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45965.591095949072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45965.591095949072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45965.591095949072</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45965.591095949072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45965.591095949072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45965.591095949072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45965.591095949072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45965.591095949072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45965.591095949072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45965.591095949072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45965.591095949072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45965.591095949072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45965.591095949072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45965.591095949072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45965.591095949072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45965.591095949072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45965.591095949072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45965.591095949072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45965.591095949072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45965.591095949072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45965.591095949072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45965.591095949072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45965.591095949072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45965.591095949072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45965.591095949072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45965.591095949072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45965.591095949072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45965.591095949072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45965.591095949072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45965.591095949072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45965.591095949072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45965.591095949072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45965.591095949072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45965.591095949072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45965.591095949072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45965.591095949072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45965.591095949072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45965.591095949072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45965.591095949072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45965.591095949072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45965.591095949072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45965.591095949072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45965.591095949072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45965.591095949072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45965.591095949072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45965.591095949072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45965.591095949072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45965.591095949072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45965.591095949072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45965.591095949072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45965.591095949072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45965.591095949072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45965.591095949072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45965.591095949072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45965.591095949072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45965.591095949072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45965.591095949072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45965.591095949072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45965.591095949072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45965.591095949072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45965.591095949072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45965.591095949072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45965.591095949072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45965.591095949072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45965.591095949072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45965.591095949072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45965.591095949072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45965.591095949072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45965.591095949072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45965.591095949072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45965.591095949072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45965.591095949072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45965.591095949072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45965.591095949072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45965.591095949072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45965.591095949072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45965.591095949072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45965.591095949072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45965.591095949072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45965.591095949072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45965.591095949072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45965.591095949072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45965.591095949072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45965.591095949072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45965.591095949072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45965.591095949072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45965.591095949072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45965.591095949072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45965.591095949072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45965.591095949072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45965.591095949072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45965.591095949072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45965.591095949072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45965.591095949072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45965.591095949072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45965.591095949072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45965.591095949072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45965.591095949072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45965.591095949072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45965.591095949072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45965.591095949072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45965.591095949072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45965.591095949072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45965.591095949072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45965.591095949072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45965.591095949072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45965.591095949072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45965.591095949072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45965.591095949072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45965.591095949072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45965.591095949072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45965.591095949072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45965.591095949072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45965.591095949072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45965.591095949072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45965.591095949072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45965.591095949072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45965.591095949072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45965.591095949072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45965.591095949072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45965.591095949072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45965.591095949072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45965.591095949072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45965.591095949072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45965.591095949072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45965.591095949072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45965.591095949072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45965.591095949072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45965.591095949072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45965.591095949072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45965.591095949072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45965.591095949072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45965.591095949072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45965.591095949072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45965.591095949072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45965.591095949072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45965.591095949072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45965.591095949072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45965.591095949072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45965.591095949072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45965.591095949072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45965.591095949072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45965.591095949072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45965.591095949072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45965.591095949072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45965.591095949072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45965.591095949072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45965.591095949072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45965.591095949072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45965.591095949072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45965.591095949072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45965.591095949072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45965.591095949072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45965.591095949072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45965.591095949072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45965.591095949072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45965.591095949072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45965.591095949072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45965.591095949072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45965.591095949072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45965.591095949072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45965.591095949072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45965.591095949072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45965.591095949072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45965.591095949072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45965.591095949072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45965.591095949072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45965.591095949072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45965.591095949072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45965.591095949072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45965.591095949072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45965.591095949072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45965.591095949072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45965.591095949072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45965.591095949072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45965.591095949072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45965.591095949072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45965.591095949072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45965.591095949072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45965.591095949072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45965.591095949072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45965.591095949072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45965.591095949072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45965.591095949072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45965.591095949072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45965.591095949072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45965.591095949072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45965.591095949072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45965.591095949072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45965.591095949072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45965.591095949072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45965.591095949072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45965.591095949072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45965.591095949072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45965.591095949072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45965.591095949072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45965.591095949072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45965.591095949072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45965.591095949072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45965.591095949072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45965.591095949072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45965.591095949072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45965.591095949072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45965.591095949072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45965.591095949072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45965.591095949072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45965.591095949072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45965.591095949072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45965.591095949072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45965.591095949072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45965.591095949072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45965.591095949072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45965.591095949072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45965.591095949072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45965.591095949072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45965.591095949072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45965.591095949072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45965.591095949072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45965.591095949072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45965.591095949072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45965.591095949072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45965.591095949072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45965.591095949072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45965.591095949072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45965.591095949072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45965.591095949072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45965.591095949072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45965.591095949072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45965.591095949072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45965.591095949072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45965.591095949072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45965.591095949072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45965.591095949072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45965.591095949072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45965.591095949072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45965.591095949072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45965.591095949072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45965.591095949072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45965.591095949072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45965.591095949072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45965.591095949072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45965.591095949072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45965.591095949072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45965.591095949072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45965.591095949072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45965.591095949072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45965.591095949072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45965.591095949072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45965.591095949072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45965.591095949072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45965.591095949072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45965.591095949072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45965.591095949072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45965.591095949072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45965.591095949072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45965.591095949072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45965.591095949072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45965.591095949072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45965.591095949072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45965.591095949072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45965.591095949072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45965.591095949072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45965.591095949072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45965.591095949072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45965.591095949072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45965.591095949072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45965.591095949072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45965.591095949072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45965.591095949072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45965.591095949072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45965.591095949072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45965.591095949072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45965.591095949072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45965.591095949072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45965.591095949072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45965.591095949072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45965.591095949072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45965.591095949072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45965.591095949072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45965.591095949072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45965.591095949072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45965.591095949072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45965.591095949072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45965.591095949072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45965.591095949072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45965.591095949072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45965.591095949072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45965.591095949072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45965.591095949072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45965.591095949072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45965.591095949072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45965.591095949072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45965.591095949072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45965.591095949072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45965.591095949072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45965.591095949072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45965.591095949072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45965.591095949072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45965.591095949072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45965.591095949072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45965.591095949072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45965.591095949072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45965.591095949072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45965.591095949072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45965.591095949072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45965.591095949072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45965.591095949072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45965.591095949072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45965.591095949072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45965.591095949072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45965.591095949072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45965.591095949072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45965.591095949072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45965.591095949072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45965.591095949072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45965.591095949072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45965.591095949072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45965.591095949072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45965.591095949072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45965.591095949072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45965.591095949072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45965.591095949072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45965.591095949072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45965.591095949072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45965.591095949072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45965.591095949072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45965.591095949072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45965.591095949072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45965.591095949072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45965.591095949072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45965.591095949072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45965.591095949072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45965.591095949072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45965.591095949072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45965.591095949072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45965.591095949072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45965.591095949072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45965.591095949072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45965.591095949072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45965.591095949072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45965.591095949072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45965.591095949072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45965.591095949072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45965.591095949072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45965.591095949072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45965.591095949072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45965.591095949072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45965.591095949072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45965.591095949072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45965.591095949072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45965.591095949072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45965.591095949072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45965.591095949072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45965.591095949072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45965.591095949072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45965.591095949072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45965.591095949072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45965.591095949072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45965.591095949072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45965.591095949072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45965.591095949072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45965.591095949072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45965.591095949072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45965.591095949072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45965.591095949072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45965.591095949072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45965.591095949072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45965.591095949072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45965.591095949072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45965.591095949072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45965.591095949072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45965.591095949072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45965.591095949072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45965.591095949072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45965.591095949072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45965.591095949072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45965.591095949072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45965.591095949072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45965.591095949072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45965.591095949072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45965.591095949072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45965.591095949072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45965.591095949072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45965.591095949072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45965.591095949072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45965.591095949072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45965.591095949072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45965.591095949072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45965.591095949072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45965.591095949072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45965.591095949072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45965.591095949072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45965.591095949072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45965.591095949072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45965.591095949072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45965.591095949072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45965.591095949072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45965.591095949072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45965.591095949072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45965.591095949072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45965.591095949072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45965.591095949072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45965.591095949072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45965.591095949072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45965.591095949072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45965.591095949072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45965.591095949072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45965.591095949072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45965.591095949072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45965.591095949072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45965.591095949072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45965.591095949072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45965.591095949072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45965.591095949072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45965.591095949072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45965.591095949072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45965.591095949072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45965.591095949072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45965.591095949072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45965.591095949072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45965.591095949072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45965.591095949072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45965.591095949072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45965.591095949072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45965.591095949072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45965.591095949072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45965.591095949072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45965.591095949072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45965.591095949072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45965.591095949072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45965.591095949072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45965.591095949072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45965.591095949072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45965.591095949072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45965.591095949072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45965.591095949072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45965.591095949072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45965.591095949072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45965.591095949072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45965.591095949072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45965.591095949072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45965.591095949072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45965.591095949072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45965.591095949072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45965.591095949072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45965.591095949072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45965.591095949072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45965.591095949072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45965.591095949072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45965.591095949072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45965.591095949072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45965.591095949072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45965.591095949072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45965.591095949072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45965.591095949072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45965.591095949072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45965.591095949072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45965.591095949072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45965.591095949072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45965.591095949072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45965.591095949072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45965.591095949072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45965.591095949072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45965.591095949072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45965.591095949072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45965.591095949072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45965.591095949072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45965.591095949072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45965.591095949072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45965.591095949072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45965.591095949072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45965.591095949072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45965.591095949072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45965.591095949072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45965.591095949072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45965.591095949072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45965.591095949072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45965.591095949072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45965.591095949072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45965.591095949072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45965.591095949072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45965.591095949072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45965.591095949072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45965.591095949072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45965.591095949072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45965.591095949072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45965.591095949072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45965.591095949072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45965.591095949072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45965.591095949072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45965.591095949072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45965.591095949072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45965.591095949072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45965.591095949072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45965.591095949072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45965.591095949072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45965.591095949072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45965.591095949072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45965.591095949072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45965.591095949072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45965.591095949072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45965.591095949072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45965.591095949072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45965.591095949072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45965.591095949072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45965.591095949072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45965.591095949072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45965.591095949072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45965.591095949072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45965.591095949072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45965.591095949072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45965.591095949072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45965.591095949072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45965.591095949072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45965.591095949072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45965.591095949072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45965.591095949072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45965.591095949072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45965.591095949072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45965.591095949072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45965.591095949072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45965.591095949072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45965.591095949072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45965.591095949072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45965.591095949072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45965.591095949072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45965.591095949072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45965.591095949072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45965.591095949072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45965.591095949072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45965.591095949072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45965.591095949072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45965.591095949072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45965.591095949072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45965.591095949072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45965.591095949072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45965.591095949072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45965.591095949072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45965.591095949072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45965.591095949072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45965.591095949072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45965.591095949072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45965.591095949072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45965.591095949072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45965.591095949072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45965.591095949072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45965.591095949072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45965.591095949072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45965.591095949072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45965.591095949072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45965.591095949072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45965.591095949072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45965.591095949072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45965.591095949072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45965.591095949072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45965.591095949072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45965.591095949072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45965.591095949072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45965.591095949072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45965.591095949072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45965.591095949072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45965.591095949072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45965.591095949072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45965.591095949072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45965.591095949072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45965.591095949072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45965.591095949072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45965.591095949072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45965.591095949072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45965.591095949072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45965.591095949072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45965.591095949072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45965.591095949072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45965.591095949072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45965.591095949072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45965.591095949072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45965.591095949072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45965.591095949072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45965.591095949072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45965.591095949072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45965.591095949072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45965.591095949072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45965.591095949072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45965.591095949072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45965.591095949072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45965.591095949072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45965.591095949072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45965.591095949072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45965.591095949072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45965.591095949072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45965.591095949072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45965.591095949072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45965.591095949072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45965.591095949072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45965.591095949072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45965.591095949072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45965.591095949072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45965.591095949072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45965.591095949072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45965.591095949072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45965.591095949072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45965.591095949072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45965.591095949072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45965.591095949072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45965.591095949072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45965.591095949072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45965.591095949072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45965.591095949072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45965.591095949072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45965.591095949072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45965.591095949072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45965.591095949072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45965.591095949072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45965.591095949072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45965.591095949072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45965.591095949072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45965.591095949072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45965.591095949072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45965.591095949072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45965.591095949072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45965.591095949072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45965.591095949072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45965.591095949072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45965.591095949072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45965.591095949072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45965.591095949072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45965.591095949072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45965.591095949072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45965.591095949072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45965.591095949072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45965.591095949072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45965.591095949072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45965.591095949072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45965.591095949072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45965.591095949072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45965.591095949072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45965.591095949072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45965.591095949072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45965.591095949072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45965.591095949072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45965.591095949072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45965.591095949072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45965.591095949072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45965.591095949072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45965.591095949072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45965.591095949072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45965.591095949072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45965.591095949072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45965.591095949072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45965.591095949072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45965.591095949072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45965.591095949072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45965.591095949072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45965.591095949072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45965.591095949072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45965.591095949072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45965.591095949072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45965.591095949072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45965.591095949072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45965.591095949072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45965.591095949072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45965.591095949072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45965.591095949072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45965.591095949072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45965.591095949072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45965.591095949072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45965.591095949072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45965.591095949072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45965.591095949072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45965.591095949072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45965.591095949072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45965.591095949072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45965.591095949072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45965.591095949072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45965.591095949072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45965.591095949072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45965.591095949072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45965.591095949072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45965.591095949072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45965.591095949072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45965.591095949072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45965.591095949072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45965.591095949072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45965.591095949072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45965.591095949072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45965.591095949072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45965.591095949072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45965.591095949072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45965.591095949072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45965.591095949072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45965.591095949072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45965.591095949072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45965.591095949072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45965.591095949072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45965.591095949072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45965.591095949072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45965.591095949072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45965.591095949072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45965.591095949072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45965.591095949072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45965.591095949072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45965.591095949072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45965.591095949072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45965.591095949072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45965.591095949072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45965.591095949072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45965.591095949072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45965.591095949072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45965.591095949072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45965.591095949072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45965.591095949072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45965.591095949072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45965.591095949072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45965.591095949072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45965.591095949072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45965.591095949072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45965.591095949072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45965.591095949072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45965.591095949072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45965.591095949072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45965.591095949072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45965.591095949072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45965.591095949072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45965.591095949072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45965.591095949072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45965.591095949072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45965.591095949072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45965.591095949072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45965.591095949072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45965.591095949072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45965.591095949072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45965.591095949072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45965.591095949072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45965.591095949072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45965.591095949072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45965.591095949072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45965.591095949072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45965.591095949072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45965.591095949072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45965.591095949072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45965.591095949072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45965.591095949072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45965.591095949072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45965.591095949072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45965.591095949072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45965.591095949072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45965.591095949072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45965.591095949072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45965.591095949072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45965.591095949072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45965.591095949072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45965.591095949072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45965.591095949072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45965.591095949072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45965.591095949072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45965.591095949072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45965.591095949072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45965.591095949072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45965.591095949072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45965.591095949072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45965.591095949072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45965.591095949072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45965.591095949072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45965.591095949072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45965.591095949072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45965.591095949072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45965.591095949072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45965.591095949072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45965.591095949072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45965.591095949072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45965.591095949072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45965.591095949072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45965.591095949072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45965.591095949072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45965.591095949072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45965.591095949072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45965.591095949072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45965.591095949072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45965.591095949072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45965.591095949072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45965.591095949072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45965.591095949072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45965.591095949072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45965.591095949072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45965.591095949072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45965.591095949072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45965.591095949072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45965.591095949072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45965.591095949072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45965.591095949072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45965.591095949072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45965.591095949072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45965.591095949072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45965.591095949072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45965.591095949072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45965.591095949072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45965.591095949072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45965.591095949072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45965.591095949072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45965.591095949072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45965.591095949072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45965.591095949072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45965.591095949072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45965.591095949072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45965.591095949072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45965.591095949072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45965.591095949072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45965.591095949072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45965.591095949072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45965.591095949072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45965.591095949072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45965.591095949072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45965.591095949072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45965.591095949072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45965.591095949072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45965.591095949072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45965.591095949072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45965.591095949072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45965.591095949072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45965.591095949072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45965.591095949072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45965.591095949072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45965.591095949072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45965.591095949072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45965.591095949072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45965.591095949072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45965.591095949072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45965.591095949072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45965.591095949072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45965.591095949072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45965.591095949072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45965.591095949072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45965.591095949072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45965.591095949072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45965.591095949072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45965.591095949072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45965.591095949072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45965.591095949072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45965.591095949072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45965.591095949072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45965.591095949072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45965.591095949072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45965.591095949072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45965.591095949072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45965.591095949072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45965.591095949072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45965.591095949072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45965.591095949072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45965.591095949072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45965.591095949072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45965.591095949072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45965.591095949072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45965.591095949072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45965.591095949072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45965.591095949072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45965.591095949072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45965.591095949072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45965.591095949072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45965.591095949072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45965.591095949072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45965.591095949072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45965.591095949072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45965.591095949072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45965.591095949072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45965.591095949072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45965.591095949072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45965.591095949072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45965.591095949072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45965.591095949072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45965.591095949072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45965.591095949072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45965.591095949072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45965.591095949072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45965.591095949072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45965.591095949072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45965.591095949072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45965.591095949072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45965.591095949072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45965.591095949072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45965.591095949072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45965.591095949072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45965.591095949072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45965.591095949072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45965.591095949072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45965.591095949072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45965.591095949072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45965.591095949072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45965.591095949072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45965.591095949072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45965.591095949072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45965.591095949072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45965.591095949072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45965.591095949072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45965.591095949072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45965.591095949072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45965.591095949072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45965.591095949072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45965.591095949072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45965.591095949072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45965.591095949072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45965.591095949072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45965.591095949072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45965.591095949072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45965.591095949072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45965.591095949072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45965.591095949072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45965.591095949072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45965.591095949072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45965.591095949072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45965.591095949072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45965.591095949072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45965.591095949072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45965.591095949072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45965.591095949072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45965.591095949072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45965.591095949072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45965.591095949072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45965.591095949072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45965.591095949072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45965.591095949072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45965.591095949072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45965.591095949072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45965.591095949072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45965.591095949072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45965.591095949072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45965.591095949072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45965.591095949072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45965.591095949072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45965.591095949072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45965.591095949072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45965.591095949072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45965.591095949072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45965.591095949072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45965.591095949072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45965.591095949072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45965.591095949072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45965.591095949072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45965.591095949072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45965.591095949072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45965.591095949072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45965.591095949072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45965.591095949072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45965.591095949072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45965.591095949072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45965.591095949072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45965.591095949072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45965.591095949072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45965.591095949072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45965.591095949072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45965.591095949072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45965.591095949072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45965.591095949072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45965.591095949072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45965.591095949072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45965.591095949072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45965.591095949072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45965.591095949072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45965.591095949072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45965.591095949072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45965.591095949072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45965.591095949072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45965.591095949072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45965.591095949072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45965.591095949072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45965.591095949072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45965.591095949072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45965.591095949072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45965.591095949072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45965.591095949072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45965.591095949072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45965.591095949072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45965.591095949072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45965.591095949072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45965.591095949072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45965.591095949072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45965.591095949072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45965.591095949072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45965.591095949072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45965.591095949072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45965.591095949072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45965.591095949072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45965.591095949072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45965.591095949072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45965.591095949072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45965.591095949072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45965.591095949072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45965.591095949072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45965.591095949072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45965.591095949072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45965.591095949072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45965.591095949072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45965.591095949072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45965.591095949072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45965.591095949072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45965.591095949072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45965.591095949072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45965.591095949072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45965.591095949072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45965.591095949072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45965.591095949072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45965.591095949072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45965.591095949072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45965.591095949072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45965.591095949072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45965.591095949072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45965.591095949072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45965.591095949072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45965.591095949072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45965.591095949072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45965.591095949072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45965.591095949072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45965.591095949072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45965.591095949072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45965.591095949072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45965.591095949072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45965.591095949072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45965.591095949072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45965.591095949072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45965.591095949072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45965.591095949072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45965.591095949072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45965.591095949072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45965.591095949072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45965.591095949072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45965.591095949072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45965.591095949072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45965.591095949072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45965.591095949072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45965.591095949072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45965.591095949072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45965.591095949072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45965.591095949072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45965.591095949072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45965.591095949072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45965.591095949072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45965.591095949072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45965.591095949072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45965.591095949072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45965.591095949072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45965.591095949072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45965.591095949072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45965.591095949072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45965.591095949072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45965.591095949072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45965.591095949072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45965.591095949072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45965.591095949072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45965.591095949072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45965.591095949072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45965.591095949072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45965.591095949072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45965.591095949072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45965.591095949072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45965.591095949072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262.11037835647585</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
      </c>
      <c r="C3" s="119"/>
      <c r="D3" s="93"/>
      <c r="E3" s="97"/>
      <c r="F3" s="122"/>
      <c r="G3" s="123">
        <f ca="1">IFERROR(NOW()-F3,"")</f>
        <v>45965.591095949072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45965.591095949072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45965.591095949072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45965.591095949072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45965.591095949072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45965.591095949072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45965.591095949072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45965.591095949072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45965.591095949072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45965.591095949072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45965.591095949072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45965.591095949072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45965.591095949072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45965.591095949072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45965.591095949072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45965.591095949072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45965.591095949072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45965.591095949072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45965.591095949072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45965.591095949072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45965.591095949072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45965.591095949072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45965.591095949072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45965.591095949072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45965.591095949072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45965.591095949072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45965.591095949072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45965.591095949072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45965.591095949072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45965.591095949072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45965.591095949072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45965.591095949072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45965.591095949072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45965.591095949072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45965.591095949072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45965.591095949072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45965.591095949072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45965.591095949072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45965.591095949072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45965.591095949072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45965.591095949072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45965.591095949072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45965.591095949072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45965.591095949072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45965.591095949072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45965.591095949072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45965.591095949072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45965.591095949072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45965.591095949072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45965.591095949072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45965.591095949072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45965.591095949072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45965.591095949072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45965.591095949072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45965.591095949072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45965.591095949072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45965.591095949072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45965.591095949072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45965.591095949072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45965.591095949072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45965.591095949072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45965.591095949072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45965.591095949072</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45965.591095949072</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73.75903576388373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39.402218634255405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16.929984837959637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35708</v>
      </c>
      <c r="E5" s="151" t="s">
        <v>39021</v>
      </c>
      <c r="F5" s="152">
        <v>45965.552361111113</v>
      </c>
      <c r="G5" s="153">
        <f ca="1">IFERROR(NOW()-F5,"")</f>
        <v>3.8734837959054857E-2</v>
      </c>
      <c r="H5" s="152">
        <v>45965.546805555554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38929</v>
      </c>
      <c r="E6" s="151" t="s">
        <v>39021</v>
      </c>
      <c r="F6" s="152">
        <v>45965.573981481481</v>
      </c>
      <c r="G6" s="153">
        <f ca="1">IFERROR(NOW()-F6,"")</f>
        <v>1.7114467591454741E-2</v>
      </c>
      <c r="H6" s="152">
        <v>45965.568425925929</v>
      </c>
      <c r="I6" s="151" t="str">
        <f>IFERROR(VLOOKUP(D6,DB!A:F,6,0),"")</f>
        <v>Generator-SG</v>
      </c>
      <c r="J6" s="151" t="str">
        <f>IFERROR(VLOOKUP(D6,DB!A:G,7,0),"")</f>
        <v>In progress</v>
      </c>
      <c r="K6" s="151" t="s">
        <v>39125</v>
      </c>
      <c r="L6" s="151" t="str">
        <f>IFERROR(VLOOKUP(D6,DB!A:I,9,0),"")</f>
        <v>Latis</v>
      </c>
    </row>
    <row r="7" spans="1:13" ht="15">
      <c r="A7" s="151"/>
      <c r="B7" s="151" t="str">
        <f>IFERROR(VLOOKUP(D7,DB!A:K,11,0),"")</f>
        <v/>
      </c>
      <c r="C7" s="151"/>
      <c r="D7" s="151"/>
      <c r="E7" s="151"/>
      <c r="F7" s="152"/>
      <c r="G7" s="153">
        <f ca="1">IFERROR(NOW()-F7,"")</f>
        <v>45965.591095949072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45965.591095949072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45965.591095949072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45965.591095949072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45965.591095949072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45965.591095949072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45965.591095949072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45965.591095949072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45965.591095949072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45965.591095949072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45965.591095949072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45965.591095949072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45965.591095949072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45965.591095949072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45965.591095949072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45965.591095949072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45965.591095949072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45965.591095949072</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45965.591095949072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45965.591095949072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45965.591095949072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45965.591095949072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45965.591095949072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45965.591095949072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45965.591095949072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45965.591095949072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45965.591095949072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45965.591095949072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45965.591095949072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45965.591095949072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45965.591095949072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45965.591095949072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45965.591095949072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45965.591095949072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45965.591095949072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45965.591095949072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45965.591095949072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45965.591095949072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45965.591095949072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45965.591095949072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45965.591095949072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45965.591095949072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45965.591095949072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45965.591095949072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45965.591095949072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45965.591095949072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45965.591095949072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45965.591095949072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45965.591095949072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45965.591095949072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45965.591095949072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45965.591095949072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45965.591095949072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45965.591095949072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45965.591095949072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45965.591095949072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45965.591095949072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45965.591095949072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45965.591095949072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45965.591095949072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45965.591095949072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45965.591095949072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45965.591095949072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45965.591095949072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45965.591095949072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45965.591095949072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45965.591095949072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45965.591095949072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45965.591095949072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45965.591095949072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45965.591095949072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45965.591095949072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45965.591095949072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45965.591095949072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45965.591095949072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45965.591095949072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45965.591095949072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45965.591095949072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45965.591095949072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45965.591095949072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45965.591095949072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45965.591095949072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45965.591095949072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45965.591095949072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45965.591095949072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45965.591095949072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45965.591095949072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45965.591095949072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45965.591095949072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45965.591095949072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45965.591095949072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45965.591095949072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45965.591095949072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45965.591095949072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45965.591095949072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45965.591095949072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45965.591095949072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45965.591095949072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45965.591095949072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45965.591095949072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45965.591095949072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45965.591095949072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45965.591095949072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45965.591095949072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45965.591095949072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45965.591095949072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45965.591095949072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45965.591095949072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45965.591095949072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45965.591095949072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45965.591095949072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45965.591095949072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45965.591095949072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45965.591095949072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45965.591095949072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45965.591095949072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45965.591095949072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45965.591095949072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45965.591095949072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45965.591095949072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45965.591095949072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45965.591095949072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45965.591095949072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45965.591095949072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45965.591095949072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45965.591095949072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45965.591095949072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45965.591095949072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45965.591095949072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45965.591095949072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45965.591095949072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45965.591095949072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45965.591095949072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45965.591095949072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45965.591095949072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45965.591095949072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45965.591095949072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45965.591095949072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45965.591095949072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45965.591095949072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45965.591095949072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45965.591095949072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45965.591095949072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45965.591095949072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45965.591095949072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45965.591095949072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45965.591095949072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45965.591095949072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45965.591095949072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45965.591095949072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45965.591095949072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45965.591095949072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45965.591095949072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45965.591095949072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45965.591095949072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45965.591095949072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45965.591095949072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45965.591095949072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45965.591095949072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45965.591095949072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45965.591095949072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45965.591095949072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45965.591095949072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45965.591095949072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45965.591095949072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45965.591095949072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45965.591095949072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45965.591095949072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45965.591095949072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45965.591095949072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45965.591095949072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45965.591095949072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45965.591095949072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45965.591095949072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45965.591095949072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45965.591095949072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45965.591095949072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45965.591095949072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45965.591095949072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45965.591095949072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45965.591095949072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45965.591095949072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45965.591095949072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45965.591095949072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45965.591095949072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45965.591095949072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45965.591095949072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45965.591095949072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45965.591095949072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45965.591095949072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45965.591095949072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45965.591095949072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45965.591095949072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45965.591095949072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45965.591095949072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45965.591095949072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45965.591095949072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45965.591095949072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45965.591095949072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45965.591095949072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45965.591095949072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45965.591095949072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45965.591095949072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45965.591095949072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45965.591095949072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45965.591095949072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45965.591095949072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45965.591095949072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45965.591095949072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45965.591095949072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45965.591095949072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45965.591095949072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45965.591095949072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45965.591095949072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45965.591095949072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45965.591095949072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45965.591095949072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45965.591095949072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45965.591095949072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45965.591095949072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45965.591095949072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45965.591095949072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45965.591095949072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45965.591095949072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45965.591095949072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45965.591095949072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45965.591095949072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45965.591095949072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45965.591095949072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45965.591095949072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45965.591095949072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45965.591095949072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45965.591095949072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45965.591095949072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45965.591095949072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45965.591095949072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45965.591095949072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45965.591095949072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45965.591095949072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45965.591095949072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45965.591095949072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45965.591095949072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45965.591095949072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45965.591095949072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45965.591095949072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45965.591095949072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45965.591095949072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45965.591095949072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45965.591095949072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45965.591095949072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45965.591095949072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45965.591095949072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45965.591095949072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45965.591095949072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45965.591095949072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45965.591095949072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45965.591095949072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45965.591095949072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45965.591095949072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45965.591095949072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45965.591095949072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45965.591095949072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45965.591095949072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45965.591095949072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45965.591095949072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45965.591095949072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45965.591095949072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45965.591095949072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45965.591095949072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45965.591095949072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45965.591095949072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45965.591095949072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45965.591095949072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45965.591095949072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45965.591095949072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45965.591095949072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45965.591095949072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45965.591095949072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45965.591095949072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45965.591095949072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45965.591095949072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45965.591095949072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45965.591095949072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45965.591095949072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45965.591095949072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45965.591095949072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45965.591095949072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45965.591095949072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45965.591095949072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45965.591095949072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45965.591095949072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45965.591095949072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45965.591095949072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45965.591095949072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45965.591095949072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45965.591095949072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45965.591095949072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45965.591095949072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45965.591095949072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45965.591095949072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45965.591095949072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45965.591095949072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45965.591095949072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45965.591095949072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45965.591095949072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45965.591095949072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45965.591095949072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45965.591095949072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45965.591095949072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45965.591095949072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45965.591095949072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45965.591095949072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45965.591095949072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45965.591095949072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45965.591095949072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45965.591095949072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45965.591095949072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45965.591095949072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45965.591095949072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45965.591095949072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45965.591095949072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45965.591095949072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45965.591095949072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45965.591095949072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45965.591095949072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45965.591095949072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45965.591095949072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45965.591095949072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45965.591095949072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45965.591095949072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45965.591095949072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45965.591095949072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45965.591095949072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45965.591095949072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45965.591095949072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45965.591095949072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45965.591095949072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45965.591095949072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45965.591095949072</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4"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39126</v>
      </c>
      <c r="B2" s="171" t="str">
        <f>IFERROR(VLOOKUP(D2,DB!A:K,11,0),"")</f>
        <v>R6</v>
      </c>
      <c r="C2" s="168">
        <v>1</v>
      </c>
      <c r="D2" s="171" t="s">
        <v>36448</v>
      </c>
      <c r="E2" s="102" t="s">
        <v>39021</v>
      </c>
      <c r="F2" s="175">
        <v>45965.542002314818</v>
      </c>
      <c r="G2" s="115">
        <f ca="1">IFERROR(NOW()-F2,"-")</f>
        <v>4.9093634253949858E-2</v>
      </c>
      <c r="H2" s="173">
        <v>45965.527743055558</v>
      </c>
      <c r="I2" s="171" t="str">
        <f>IFERROR(VLOOKUP(D2,DB!A:F,6,0),"")</f>
        <v>SCECO</v>
      </c>
      <c r="J2" s="102" t="str">
        <f>IFERROR(VLOOKUP(D2,DB!A:G,7,0),"")</f>
        <v>Dead</v>
      </c>
      <c r="K2" s="169" t="s">
        <v>39127</v>
      </c>
      <c r="L2" s="174" t="str">
        <f>IFERROR(VLOOKUP(D2,DB!A:I,9,0),"")</f>
        <v>Latis</v>
      </c>
    </row>
    <row r="3" spans="1:16383" ht="31.5" customHeight="1">
      <c r="A3" s="170" t="s">
        <v>39128</v>
      </c>
      <c r="B3" s="171" t="str">
        <f>IFERROR(VLOOKUP(D3,DB!A:K,11,0),"")</f>
        <v>R6</v>
      </c>
      <c r="C3" s="168">
        <v>1</v>
      </c>
      <c r="D3" s="171" t="s">
        <v>36386</v>
      </c>
      <c r="E3" s="102" t="s">
        <v>39021</v>
      </c>
      <c r="F3" s="173">
        <v>45965.53974537037</v>
      </c>
      <c r="G3" s="115">
        <f ca="1">IFERROR(NOW()-F3,"-")</f>
        <v>5.1350578702113125E-2</v>
      </c>
      <c r="H3" s="173">
        <v>45965.536921296298</v>
      </c>
      <c r="I3" s="171" t="str">
        <f>IFERROR(VLOOKUP(D3,DB!A:F,6,0),"")</f>
        <v>SCECO</v>
      </c>
      <c r="J3" s="102" t="str">
        <f>IFERROR(VLOOKUP(D3,DB!A:G,7,0),"")</f>
        <v>Dead</v>
      </c>
      <c r="K3" s="169" t="s">
        <v>39129</v>
      </c>
      <c r="L3" s="174" t="str">
        <f>IFERROR(VLOOKUP(D3,DB!A:I,9,0),"")</f>
        <v>Latis</v>
      </c>
    </row>
    <row r="4" spans="1:16383" ht="31.5" customHeight="1">
      <c r="A4" s="170"/>
      <c r="B4" s="171" t="str">
        <f>IFERROR(VLOOKUP(D4,DB!A:K,11,0),"")</f>
        <v/>
      </c>
      <c r="C4" s="168"/>
      <c r="D4" s="171"/>
      <c r="E4" s="102"/>
      <c r="F4" s="173"/>
      <c r="G4" s="115">
        <f ca="1">IFERROR(NOW()-F4,"-")</f>
        <v>45965.591095949072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45965.591095949072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45965.591095949072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45965.591095949072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45965.591095949072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45965.591095949072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45965.591095949072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45965.591095949072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45965.591095949072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45965.591095949072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45965.591095949072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45965.591095949072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45965.591095949072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45965.591095949072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45965.591095949072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45965.591095949072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45965.591095949072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45965.591095949072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45965.591095949072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45965.591095949072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45965.591095949072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45965.591095949072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45965.591095949072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45965.591095949072</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45965.591095949072</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45965.591095949072</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45965.591095949072</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45965.591095949072</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45965.591095949072</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45965.591095949072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45965.591095949072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45965.591095949072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45965.591095949072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45965.591095949072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45965.591095949072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45965.591095949072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45965.591095949072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45965.591095949072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45965.591095949072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45965.591095949072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45965.591095949072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45965.591095949072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45965.591095949072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45965.591095949072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45965.591095949072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45965.591095949072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45965.591095949072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45965.591095949072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45965.591095949072</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