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85" documentId="120_S{2AC9BD13-BADA-5192-A53E-5A8FF88502F6}" xr6:coauthVersionLast="47" xr6:coauthVersionMax="47" xr10:uidLastSave="{0C93ED1C-C551-462C-A51A-D8572E53E5D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<sst xmlns="http://schemas.openxmlformats.org/spreadsheetml/2006/main" count="180286" uniqueCount="39125">
  <si>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</si>
  <si>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</si>
  <si>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</si>
  <si>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</si>
  <si>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</si>
  <si>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</si>
  <si>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</si>
  <si>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</si>
  <si>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</si>
  <si>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</si>
  <si>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</si>
  <si>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</si>
  <si>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</si>
  <si>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</si>
  <si>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</si>
  <si>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</si>
  <si>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</si>
  <si>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</si>
  <si>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</si>
  <si>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</si>
  <si>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</si>
  <si>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</si>
  <si>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</si>
  <si>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</si>
  <si>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</si>
  <si>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</si>
  <si>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</si>
  <si>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</si>
  <si>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</si>
  <si>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</si>
  <si>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</si>
  <si>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</si>
  <si>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</si>
  <si>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</si>
  <si>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</si>
  <si>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</si>
  <si>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</si>
  <si>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</si>
  <si>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</si>
  <si>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</si>
  <si>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</si>
  <si>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</si>
  <si>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</si>
  <si>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</si>
  <si>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</si>
  <si>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</si>
  <si>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</si>
  <si>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</si>
  <si>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</si>
  <si>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</si>
  <si>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</si>
  <si>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</si>
  <si>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</si>
  <si>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</si>
  <si>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</si>
  <si>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</si>
  <si>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</si>
  <si>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</si>
  <si>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</si>
  <si>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</si>
  <si>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</si>
  <si>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</si>
  <si>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</si>
  <si>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</si>
  <si>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</si>
  <si>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</si>
  <si>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</si>
  <si>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</si>
  <si>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</si>
  <si>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</si>
  <si>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</si>
  <si>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</si>
  <si>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</si>
  <si>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</si>
  <si>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</si>
  <si>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</si>
  <si>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</si>
  <si>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</si>
  <si>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</si>
  <si>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</si>
  <si>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</si>
  <si>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</si>
  <si>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</si>
  <si>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</si>
  <si>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</si>
  <si>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</si>
  <si>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</si>
  <si>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</si>
  <si>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</si>
  <si>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</si>
  <si>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</si>
  <si>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</si>
  <si>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</si>
  <si>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</si>
  <si>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</si>
  <si>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</si>
  <si>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</si>
  <si>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</si>
  <si>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</si>
  <si>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</si>
  <si>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</si>
  <si>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</si>
  <si>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</si>
  <si>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</si>
  <si>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</si>
  <si>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</si>
  <si>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</si>
  <si>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</si>
  <si>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</si>
  <si>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</si>
  <si>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</si>
  <si>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</si>
  <si>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</si>
  <si>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</si>
  <si>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</si>
  <si>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</si>
  <si>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</si>
  <si>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</si>
  <si>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</si>
  <si>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</si>
  <si>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</si>
  <si>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</si>
  <si>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</si>
  <si>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</si>
  <si>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</si>
  <si>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</si>
  <si>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</si>
  <si>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</si>
  <si>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</si>
  <si>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</si>
  <si>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</si>
  <si>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</si>
  <si>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</si>
  <si>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</si>
  <si>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</si>
  <si>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</si>
  <si>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</si>
  <si>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</si>
  <si>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</si>
  <si>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</si>
  <si>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</si>
  <si>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</si>
  <si>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</si>
  <si>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</si>
  <si>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</si>
  <si>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</si>
  <si>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</si>
  <si>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</si>
  <si>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</si>
  <si>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</si>
  <si>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</si>
  <si>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</si>
  <si>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</si>
  <si>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</si>
  <si>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</si>
  <si>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</si>
  <si>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</si>
  <si>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</si>
  <si>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</si>
  <si>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</si>
  <si>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</si>
  <si>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</si>
  <si>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</si>
  <si>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</si>
  <si>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</si>
  <si>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</si>
  <si>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</si>
  <si>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</si>
  <si>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</si>
  <si>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</si>
  <si>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</si>
  <si>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</si>
  <si>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</si>
  <si>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</si>
  <si>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</si>
  <si>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</si>
  <si>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</si>
  <si>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</si>
  <si>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</si>
  <si>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</si>
  <si>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</si>
  <si>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</si>
  <si>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</si>
  <si>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</si>
  <si>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</si>
  <si>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</si>
  <si>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</si>
  <si>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</si>
  <si>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</si>
  <si>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</si>
  <si>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</si>
  <si>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</si>
  <si>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</si>
  <si>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</si>
  <si>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</si>
  <si>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</si>
  <si>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</si>
  <si>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</si>
  <si>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</si>
  <si>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</si>
  <si>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</si>
  <si>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</si>
  <si>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</si>
  <si>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</si>
  <si>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</si>
  <si>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</si>
  <si>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</si>
  <si>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</si>
  <si>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</si>
  <si>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</si>
  <si>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</si>
  <si>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</si>
  <si>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</si>
  <si>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</si>
  <si>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</si>
  <si>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</si>
  <si>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</si>
  <si>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</si>
  <si>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</si>
  <si>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</si>
  <si>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</si>
  <si>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</si>
  <si>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</si>
  <si>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</si>
  <si>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</si>
  <si>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</si>
  <si>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</si>
  <si>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</si>
  <si>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</si>
  <si>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</si>
  <si>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</si>
  <si>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</si>
  <si>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</si>
  <si>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</si>
  <si>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</si>
  <si>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</si>
  <si>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</si>
  <si>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</si>
  <si>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</si>
  <si>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</si>
  <si>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</si>
  <si>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</si>
  <si>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</si>
  <si>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</si>
  <si>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</si>
  <si>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</si>
  <si>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</si>
  <si>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</si>
  <si>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</si>
  <si>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</si>
  <si>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</si>
  <si>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</si>
  <si>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</si>
  <si>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</si>
  <si>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</si>
  <si>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</si>
  <si>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</si>
  <si>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</si>
  <si>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</si>
  <si>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</si>
  <si>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</si>
  <si>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</si>
  <si>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</si>
  <si>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</si>
  <si>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</si>
  <si>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</si>
  <si>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</si>
  <si>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</si>
  <si>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</si>
  <si>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</si>
  <si>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</si>
  <si>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</si>
  <si>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</si>
  <si>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</si>
  <si>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</si>
  <si>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</si>
  <si>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</si>
  <si>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</si>
  <si>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</si>
  <si>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</si>
  <si>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</si>
  <si>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</si>
  <si>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</si>
  <si>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</si>
  <si>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</si>
  <si>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</si>
  <si>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</si>
  <si>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</si>
  <si>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</si>
  <si>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</si>
  <si>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</si>
  <si>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</si>
  <si>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</si>
  <si>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</si>
  <si>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</si>
  <si>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</si>
  <si>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</si>
  <si>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</si>
  <si>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</si>
  <si>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</si>
  <si>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</si>
  <si>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</si>
  <si>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</si>
  <si>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</si>
  <si>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</si>
  <si>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</si>
  <si>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</si>
  <si>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</si>
  <si>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</si>
  <si>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</si>
  <si>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</si>
  <si>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</si>
  <si>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</si>
  <si>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</si>
  <si>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</si>
  <si>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</si>
  <si>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</si>
  <si>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</si>
  <si>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</si>
  <si>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</si>
  <si>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</si>
  <si>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</si>
  <si>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</si>
  <si>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</si>
  <si>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</si>
  <si>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</si>
  <si>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</si>
  <si>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</si>
  <si>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</si>
  <si>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</si>
  <si>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</si>
  <si>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</si>
  <si>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</si>
  <si>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</si>
  <si>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</si>
  <si>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</si>
  <si>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</si>
  <si>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</si>
  <si>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</si>
  <si>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</si>
  <si>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</si>
  <si>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</si>
  <si>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</si>
  <si>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</si>
  <si>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</si>
  <si>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</si>
  <si>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</si>
  <si>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</si>
  <si>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</si>
  <si>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</si>
  <si>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</si>
  <si>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</si>
  <si>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</si>
  <si>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</si>
  <si>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</si>
  <si>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</si>
  <si>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</si>
  <si>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</si>
  <si>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</si>
  <si>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</si>
  <si>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</si>
  <si>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</si>
  <si>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</si>
  <si>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</si>
  <si>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</si>
  <si>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</si>
  <si>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</si>
  <si>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</si>
  <si>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</si>
  <si>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</si>
  <si>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</si>
  <si>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</si>
  <si>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</si>
  <si>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</si>
  <si>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</si>
  <si>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</si>
  <si>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</si>
  <si>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</si>
  <si>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</si>
  <si>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</si>
  <si>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</si>
  <si>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</si>
  <si>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</si>
  <si>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</si>
  <si>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</si>
  <si>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</si>
  <si>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</si>
  <si>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</si>
  <si>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</si>
  <si>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</si>
  <si>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</si>
  <si>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</si>
  <si>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</si>
  <si>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</si>
  <si>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</si>
  <si>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</si>
  <si>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</si>
  <si>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</si>
  <si>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</si>
  <si>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</si>
  <si>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</si>
  <si>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</si>
  <si>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</si>
  <si>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</si>
  <si>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</si>
  <si>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</si>
  <si>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</si>
  <si>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</si>
  <si>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</si>
  <si>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</si>
  <si>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</si>
  <si>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</si>
  <si>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</si>
  <si>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</si>
  <si>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</si>
  <si>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</si>
  <si>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</si>
  <si>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</si>
  <si>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</si>
  <si>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</si>
  <si>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</si>
  <si>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</si>
  <si>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</si>
  <si>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</si>
  <si>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</si>
  <si>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</si>
  <si>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</si>
  <si>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</si>
  <si>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</si>
  <si>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</si>
  <si>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</si>
  <si>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</si>
  <si>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</si>
  <si>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</si>
  <si>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</si>
  <si>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</si>
  <si>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</si>
  <si>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</si>
  <si>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</si>
  <si>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</si>
  <si>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</si>
  <si>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</si>
  <si>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</si>
  <si>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</si>
  <si>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</si>
  <si>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</si>
  <si>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</si>
  <si>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</si>
  <si>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</si>
  <si>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</si>
  <si>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</si>
  <si>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</si>
  <si>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</si>
  <si>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</si>
  <si>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</si>
  <si>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</si>
  <si>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</si>
  <si>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</si>
  <si>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</si>
  <si>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</si>
  <si>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</si>
  <si>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</si>
  <si>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</si>
  <si>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</si>
  <si>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</si>
  <si>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</si>
  <si>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</si>
  <si>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</si>
  <si>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</si>
  <si>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</si>
  <si>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</si>
  <si>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</si>
  <si>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</si>
  <si>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</si>
  <si>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</si>
  <si>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</si>
  <si>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</si>
  <si>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</si>
  <si>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</si>
  <si>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</si>
  <si>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</si>
  <si>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</si>
  <si>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</si>
  <si>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</si>
  <si>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</si>
  <si>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</si>
  <si>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</si>
  <si>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</si>
  <si>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</si>
  <si>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</si>
  <si>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</si>
  <si>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</si>
  <si>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</si>
  <si>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</si>
  <si>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</si>
  <si>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</si>
  <si>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</si>
  <si>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</si>
  <si>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</si>
  <si>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</si>
  <si>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</si>
  <si>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</si>
  <si>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</si>
  <si>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</si>
  <si>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</si>
  <si>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</si>
  <si>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</si>
  <si>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</si>
  <si>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</si>
  <si>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</si>
  <si>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</si>
  <si>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</si>
  <si>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</si>
  <si>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</si>
  <si>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</si>
  <si>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</si>
  <si>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</si>
  <si>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</si>
  <si>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</si>
  <si>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</si>
  <si>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</si>
  <si>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</si>
  <si>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</si>
  <si>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</si>
  <si>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</si>
  <si>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</si>
  <si>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</si>
  <si>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</si>
  <si>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</si>
  <si>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</si>
  <si>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</si>
  <si>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</si>
  <si>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</si>
  <si>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</si>
  <si>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</si>
  <si>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</si>
  <si>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</si>
  <si>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</si>
  <si>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</si>
  <si>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</si>
  <si>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</si>
  <si>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</si>
  <si>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</si>
  <si>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</si>
  <si>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</si>
  <si>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</si>
  <si>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</si>
  <si>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</si>
  <si>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</si>
  <si>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</si>
  <si>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</si>
  <si>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</si>
  <si>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</si>
  <si>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</si>
  <si>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</si>
  <si>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</si>
  <si>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</si>
  <si>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</si>
  <si>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</si>
  <si>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</si>
  <si>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</si>
  <si>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</si>
  <si>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</si>
  <si>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</si>
  <si>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</si>
  <si>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</si>
  <si>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</si>
  <si>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</si>
  <si>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</si>
  <si>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</si>
  <si>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</si>
  <si>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</si>
  <si>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</si>
  <si>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</si>
  <si>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</si>
  <si>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</si>
  <si>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</si>
  <si>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</si>
  <si>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</si>
  <si>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</si>
  <si>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</si>
  <si>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</si>
  <si>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</si>
  <si>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</si>
  <si>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</si>
  <si>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</si>
  <si>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</si>
  <si>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</si>
  <si>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</si>
  <si>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</si>
  <si>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</si>
  <si>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</si>
  <si>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</si>
  <si>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</si>
  <si>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</si>
  <si>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</si>
  <si>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</si>
  <si>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</si>
  <si>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</si>
  <si>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</si>
  <si>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</si>
  <si>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</si>
  <si>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</si>
  <si>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</si>
  <si>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</si>
  <si>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</si>
  <si>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</si>
  <si>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</si>
  <si>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</si>
  <si>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</si>
  <si>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</si>
  <si>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</si>
  <si>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</si>
  <si>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</si>
  <si>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</si>
  <si>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</si>
  <si>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</si>
  <si>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</si>
  <si>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</si>
  <si>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</si>
  <si>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</si>
  <si>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</si>
  <si>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</si>
  <si>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</si>
  <si>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</si>
  <si>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</si>
  <si>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</si>
  <si>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</si>
  <si>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</si>
  <si>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</si>
  <si>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</si>
  <si>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</si>
  <si>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</si>
  <si>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</si>
  <si>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</si>
  <si>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</si>
  <si>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</si>
  <si>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</si>
  <si>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</si>
  <si>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</si>
  <si>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</si>
  <si>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</si>
  <si>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</si>
  <si>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</si>
  <si>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</si>
  <si>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</si>
  <si>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</si>
  <si>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</si>
  <si>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</si>
  <si>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</si>
  <si>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</si>
  <si>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</si>
  <si>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</si>
  <si>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</si>
  <si>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</si>
  <si>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</si>
  <si>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</si>
  <si>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</si>
  <si>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</si>
  <si>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</si>
  <si>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</si>
  <si>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</si>
  <si>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</si>
  <si>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</si>
  <si>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</si>
  <si>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</si>
  <si>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</si>
  <si>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</si>
  <si>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</si>
  <si>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</si>
  <si>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</si>
  <si>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</si>
  <si>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</si>
  <si>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</si>
  <si>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</si>
  <si>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</si>
  <si>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</si>
  <si>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</si>
  <si>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</si>
  <si>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</si>
  <si>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</si>
  <si>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</si>
  <si>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</si>
  <si>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</si>
  <si>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</si>
  <si>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</si>
  <si>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</si>
  <si>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</si>
  <si>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</si>
  <si>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</si>
  <si>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</si>
  <si>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</si>
  <si>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</si>
  <si>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</si>
  <si>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</si>
  <si>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</si>
  <si>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</si>
  <si>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</si>
  <si>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</si>
  <si>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</si>
  <si>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</si>
  <si>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</si>
  <si>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</si>
  <si>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</si>
  <si>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</si>
  <si>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</si>
  <si>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</si>
  <si>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</si>
  <si>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</si>
  <si>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</si>
  <si>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</si>
  <si>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</si>
  <si>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</si>
  <si>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</si>
  <si>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</si>
  <si>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</si>
  <si>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</si>
  <si>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</si>
  <si>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</si>
  <si>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</si>
  <si>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</si>
  <si>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</si>
  <si>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</si>
  <si>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</si>
  <si>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</si>
  <si>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</si>
  <si>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</si>
  <si>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</si>
  <si>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</si>
  <si>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</si>
  <si>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</si>
  <si>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</si>
  <si>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</si>
  <si>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</si>
  <si>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</si>
  <si>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</si>
  <si>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</si>
  <si>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</si>
  <si>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</si>
  <si>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</si>
  <si>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</si>
  <si>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</si>
  <si>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</si>
  <si>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</si>
  <si>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</si>
  <si>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</si>
  <si>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</si>
  <si>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</si>
  <si>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</si>
  <si>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</si>
  <si>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</si>
  <si>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</si>
  <si>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</si>
  <si>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</si>
  <si>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</si>
  <si>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</si>
  <si>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</si>
  <si>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</si>
  <si>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</si>
  <si>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</si>
  <si>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</si>
  <si>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</si>
  <si>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</si>
  <si>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</si>
  <si>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</si>
  <si>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</si>
  <si>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</si>
  <si>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</si>
  <si>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</si>
  <si>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</si>
  <si>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</si>
  <si>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</si>
  <si>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</si>
  <si>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</si>
  <si>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</si>
  <si>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</si>
  <si>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</si>
  <si>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</si>
  <si>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</si>
  <si>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</si>
  <si>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</si>
  <si>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</si>
  <si>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</si>
  <si>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</si>
  <si>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</si>
  <si>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</si>
  <si>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</si>
  <si>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</si>
  <si>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</si>
  <si>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</si>
  <si>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</si>
  <si>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</si>
  <si>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</si>
  <si>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</si>
  <si>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</si>
  <si>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</si>
  <si>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</si>
  <si>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</si>
  <si>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</si>
  <si>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</si>
  <si>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</si>
  <si>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</si>
  <si>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</si>
  <si>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</si>
  <si>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</si>
  <si>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</si>
  <si>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</si>
  <si>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</si>
  <si>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</si>
  <si>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</si>
  <si>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</si>
  <si>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</si>
  <si>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</si>
  <si>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</si>
  <si>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</si>
  <si>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</si>
  <si>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</si>
  <si>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</si>
  <si>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</si>
  <si>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</si>
  <si>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</si>
  <si>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</si>
  <si>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</si>
  <si>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</si>
  <si>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</si>
  <si>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</si>
  <si>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</si>
  <si>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</si>
  <si>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</si>
  <si>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</si>
  <si>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</si>
  <si>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</si>
  <si>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</si>
  <si>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</si>
  <si>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</si>
  <si>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</si>
  <si>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</si>
  <si>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</si>
  <si>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</si>
  <si>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</si>
  <si>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</si>
  <si>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</si>
  <si>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</si>
  <si>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</si>
  <si>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</si>
  <si>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</si>
  <si>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</si>
  <si>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</si>
  <si>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</si>
  <si>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</si>
  <si>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</si>
  <si>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</si>
  <si>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</si>
  <si>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</si>
  <si>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</si>
  <si>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</si>
  <si>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</si>
  <si>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</si>
  <si>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</si>
  <si>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</si>
  <si>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</si>
  <si>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</si>
  <si>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</si>
  <si>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</si>
  <si>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</si>
  <si>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</si>
  <si>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</si>
  <si>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</si>
  <si>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</si>
  <si>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</si>
  <si>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</si>
  <si>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</si>
  <si>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</si>
  <si>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</si>
  <si>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</si>
  <si>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</si>
  <si>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</si>
  <si>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</si>
  <si>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</si>
  <si>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</si>
  <si>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</si>
  <si>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</si>
  <si>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</si>
  <si>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</si>
  <si>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</si>
  <si>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</si>
  <si>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</si>
  <si>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</si>
  <si>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</si>
  <si>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</si>
  <si>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</si>
  <si>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</si>
  <si>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</si>
  <si>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</si>
  <si>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</si>
  <si>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</si>
  <si>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</si>
  <si>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</si>
  <si>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</si>
  <si>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</si>
  <si>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</si>
  <si>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</si>
  <si>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</si>
  <si>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</si>
  <si>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</si>
  <si>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</si>
  <si>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</si>
  <si>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</si>
  <si>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</si>
  <si>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</si>
  <si>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</si>
  <si>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</si>
  <si>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</si>
  <si>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</si>
  <si>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</si>
  <si>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</si>
  <si>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</si>
  <si>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</si>
  <si>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</si>
  <si>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</si>
  <si>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</si>
  <si>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</si>
  <si>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</si>
  <si>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</si>
  <si>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</si>
  <si>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</si>
  <si>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</si>
  <si>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</si>
  <si>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</si>
  <si>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</si>
  <si>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</si>
  <si>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</si>
  <si>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</si>
  <si>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</si>
  <si>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</si>
  <si>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</si>
  <si>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</si>
  <si>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</si>
  <si>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</si>
  <si>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</si>
  <si>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</si>
  <si>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</si>
  <si>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</si>
  <si>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</si>
  <si>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</si>
  <si>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</si>
  <si>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</si>
  <si>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</si>
  <si>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</si>
  <si>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</si>
  <si>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</si>
  <si>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</si>
  <si>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</si>
  <si>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</si>
  <si>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</si>
  <si>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</si>
  <si>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</si>
  <si>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</si>
  <si>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</si>
  <si>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</si>
  <si>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</si>
  <si>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</si>
  <si>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</si>
  <si>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</si>
  <si>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</si>
  <si>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</si>
  <si>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</si>
  <si>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</si>
  <si>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</si>
  <si>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</si>
  <si>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</si>
  <si>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</si>
  <si>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</si>
  <si>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</si>
  <si>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</si>
  <si>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</si>
  <si>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</si>
  <si>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</si>
  <si>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</si>
  <si>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</si>
  <si>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</si>
  <si>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</si>
  <si>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</si>
  <si>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</si>
  <si>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</si>
  <si>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</si>
  <si>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</si>
  <si>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</si>
  <si>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</si>
  <si>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</si>
  <si>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</si>
  <si>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</si>
  <si>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</si>
  <si>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</si>
  <si>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</si>
  <si>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</si>
  <si>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</si>
  <si>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</si>
  <si>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</si>
  <si>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</si>
  <si>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</si>
  <si>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</si>
  <si>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</si>
  <si>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</si>
  <si>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</si>
  <si>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</si>
  <si>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</si>
  <si>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</si>
  <si>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</si>
  <si>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</si>
  <si>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</si>
  <si>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</si>
  <si>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</si>
  <si>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</si>
  <si>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</si>
  <si>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</si>
  <si>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</si>
  <si>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</si>
  <si>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</si>
  <si>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</si>
  <si>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</si>
  <si>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</si>
  <si>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</si>
  <si>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</si>
  <si>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</si>
  <si>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</si>
  <si>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</si>
  <si>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</si>
  <si>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</si>
  <si>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</si>
  <si>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</si>
  <si>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</si>
  <si>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</si>
  <si>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</si>
  <si>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</si>
  <si>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</si>
  <si>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</si>
  <si>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</si>
  <si>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</si>
  <si>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</si>
  <si>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</si>
  <si>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</si>
  <si>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</si>
  <si>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</si>
  <si>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</si>
  <si>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</si>
  <si>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</si>
  <si>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</si>
  <si>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</si>
  <si>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</si>
  <si>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</si>
  <si>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</si>
  <si>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</si>
  <si>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</si>
  <si>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</si>
  <si>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</si>
  <si>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</si>
  <si>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</si>
  <si>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</si>
  <si>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</si>
  <si>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</si>
  <si>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</si>
  <si>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</si>
  <si>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</si>
  <si>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</si>
  <si>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</si>
  <si>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</si>
  <si>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</si>
  <si>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</si>
  <si>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</si>
  <si>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</si>
  <si>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</si>
  <si>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</si>
  <si>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</si>
  <si>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</si>
  <si>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</si>
  <si>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</si>
  <si>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</si>
  <si>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</si>
  <si>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</si>
  <si>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</si>
  <si>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</si>
  <si>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</si>
  <si>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</si>
  <si>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</si>
  <si>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</si>
  <si>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</si>
  <si>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</si>
  <si>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</si>
  <si>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</si>
  <si>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</si>
  <si>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</si>
  <si>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</si>
  <si>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</si>
  <si>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</si>
  <si>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</si>
  <si>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</si>
  <si>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</si>
  <si>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</si>
  <si>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</si>
  <si>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</si>
  <si>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</si>
  <si>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</si>
  <si>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</si>
  <si>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</si>
  <si>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</si>
  <si>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</si>
  <si>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</si>
  <si>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</si>
  <si>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</si>
  <si>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</si>
  <si>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</si>
  <si>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</si>
  <si>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</si>
  <si>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</si>
  <si>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</si>
  <si>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</si>
  <si>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</si>
  <si>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</si>
  <si>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</si>
  <si>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</si>
  <si>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</si>
  <si>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</si>
  <si>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</si>
  <si>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</si>
  <si>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</si>
  <si>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</si>
  <si>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</si>
  <si>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</si>
  <si>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</si>
  <si>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</si>
  <si>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</si>
  <si>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</si>
  <si>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</si>
  <si>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</si>
  <si>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</si>
  <si>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</si>
  <si>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</si>
  <si>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</si>
  <si>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</si>
  <si>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</si>
  <si>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</si>
  <si>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</si>
  <si>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</si>
  <si>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</si>
  <si>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</si>
  <si>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</si>
  <si>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</si>
  <si>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</si>
  <si>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</si>
  <si>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</si>
  <si>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</si>
  <si>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</si>
  <si>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</si>
  <si>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</si>
  <si>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</si>
  <si>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</si>
  <si>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</si>
  <si>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</si>
  <si>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</si>
  <si>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</si>
  <si>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</si>
  <si>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</si>
  <si>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</si>
  <si>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</si>
  <si>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</si>
  <si>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</si>
  <si>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</si>
  <si>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</si>
  <si>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</si>
  <si>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</si>
  <si>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</si>
  <si>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</si>
  <si>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</si>
  <si>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</si>
  <si>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</si>
  <si>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</si>
  <si>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</si>
  <si>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</si>
  <si>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</si>
  <si>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</si>
  <si>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</si>
  <si>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</si>
  <si>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</si>
  <si>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</si>
  <si>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</si>
  <si>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</si>
  <si>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</si>
  <si>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</si>
  <si>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</si>
  <si>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</si>
  <si>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</si>
  <si>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</si>
  <si>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</si>
  <si>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</si>
  <si>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</si>
  <si>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</si>
  <si>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</si>
  <si>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</si>
  <si>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</si>
  <si>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</si>
  <si>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</si>
  <si>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</si>
  <si>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</si>
  <si>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</si>
  <si>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</si>
  <si>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</si>
  <si>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</si>
  <si>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</si>
  <si>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</si>
  <si>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</si>
  <si>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</si>
  <si>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</si>
  <si>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</si>
  <si>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</si>
  <si>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</si>
  <si>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</si>
  <si>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</si>
  <si>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</si>
  <si>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</si>
  <si>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</si>
  <si>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</si>
  <si>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</si>
  <si>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</si>
  <si>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</si>
  <si>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</si>
  <si>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</si>
  <si>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</si>
  <si>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</si>
  <si>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</si>
  <si>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</si>
  <si>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</si>
  <si>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</si>
  <si>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</si>
  <si>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</si>
  <si>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</si>
  <si>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</si>
  <si>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</si>
  <si>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</si>
  <si>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</si>
  <si>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</si>
  <si>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</si>
  <si>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</si>
  <si>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</si>
  <si>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</si>
  <si>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</si>
  <si>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</si>
  <si>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</si>
  <si>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</si>
  <si>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</si>
  <si>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</si>
  <si>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</si>
  <si>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</si>
  <si>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</si>
  <si>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</si>
  <si>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</si>
  <si>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</si>
  <si>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</si>
  <si>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</si>
  <si>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</si>
  <si>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</si>
  <si>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</si>
  <si>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</si>
  <si>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</si>
  <si>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</si>
  <si>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</si>
  <si>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</si>
  <si>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</si>
  <si>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</si>
  <si>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</si>
  <si>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</si>
  <si>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</si>
  <si>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</si>
  <si>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</si>
  <si>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</si>
  <si>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</si>
  <si>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</si>
  <si>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</si>
  <si>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</si>
  <si>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</si>
  <si>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</si>
  <si>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</si>
  <si>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</si>
  <si>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</si>
  <si>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</si>
  <si>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</si>
  <si>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</si>
  <si>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</si>
  <si>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</si>
  <si>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</si>
  <si>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</si>
  <si>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</si>
  <si>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</si>
  <si>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</si>
  <si>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</si>
  <si>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</si>
  <si>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</si>
  <si>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</si>
  <si>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</si>
  <si>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</si>
  <si>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</si>
  <si>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</si>
  <si>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</si>
  <si>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</si>
  <si>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</si>
  <si>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</si>
  <si>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</si>
  <si>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</si>
  <si>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</si>
  <si>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</si>
  <si>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</si>
  <si>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</si>
  <si>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</si>
  <si>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</si>
  <si>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</si>
  <si>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</si>
  <si>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</si>
  <si>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</si>
  <si>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</si>
  <si>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</si>
  <si>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</si>
  <si>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</si>
  <si>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</si>
  <si>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</si>
  <si>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</si>
  <si>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</si>
  <si>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</si>
  <si>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</si>
  <si>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</si>
  <si>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</si>
  <si>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</si>
  <si>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</si>
  <si>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</si>
  <si>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</si>
  <si>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</si>
  <si>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</si>
  <si>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</si>
  <si>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</si>
  <si>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</si>
  <si>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</si>
  <si>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</si>
  <si>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</si>
  <si>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</si>
  <si>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</si>
  <si>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</si>
  <si>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</si>
  <si>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</si>
  <si>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</si>
  <si>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</si>
  <si>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</si>
  <si>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</si>
  <si>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</si>
  <si>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</si>
  <si>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</si>
  <si>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</si>
  <si>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</si>
  <si>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</si>
  <si>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</si>
  <si>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</si>
  <si>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</si>
  <si>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</si>
  <si>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</si>
  <si>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</si>
  <si>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</si>
  <si>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</si>
  <si>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</si>
  <si>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</si>
  <si>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</si>
  <si>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</si>
  <si>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</si>
  <si>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</si>
  <si>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</si>
  <si>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</si>
  <si>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</si>
  <si>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</si>
  <si>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</si>
  <si>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</si>
  <si>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</si>
  <si>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</si>
  <si>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</si>
  <si>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</si>
  <si>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</si>
  <si>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</si>
  <si>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</si>
  <si>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</si>
  <si>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</si>
  <si>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</si>
  <si>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</si>
  <si>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</si>
  <si>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</si>
  <si>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</si>
  <si>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</si>
  <si>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</si>
  <si>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</si>
  <si>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</si>
  <si>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</si>
  <si>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</si>
  <si>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</si>
  <si>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</si>
  <si>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</si>
  <si>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</si>
  <si>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</si>
  <si>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</si>
  <si>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</si>
  <si>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</si>
  <si>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</si>
  <si>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</si>
  <si>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</si>
  <si>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</si>
  <si>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</si>
  <si>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</si>
  <si>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</si>
  <si>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</si>
  <si>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</si>
  <si>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</si>
  <si>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</si>
  <si>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</si>
  <si>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</si>
  <si>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</si>
  <si>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</si>
  <si>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</si>
  <si>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</si>
  <si>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</si>
  <si>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</si>
  <si>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</si>
  <si>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</si>
  <si>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</si>
  <si>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</si>
  <si>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</si>
  <si>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</si>
  <si>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</si>
  <si>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</si>
  <si>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</si>
  <si>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</si>
  <si>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</si>
  <si>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</si>
  <si>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</si>
  <si>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</si>
  <si>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</si>
  <si>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</si>
  <si>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</si>
  <si>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</si>
  <si>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</si>
  <si>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</si>
  <si>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</si>
  <si>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</si>
  <si>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</si>
  <si>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</si>
  <si>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</si>
  <si>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</si>
  <si>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</si>
  <si>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</si>
  <si>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</si>
  <si>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</si>
  <si>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</si>
  <si>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</si>
  <si>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</si>
  <si>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</si>
  <si>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</si>
  <si>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</si>
  <si>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</si>
  <si>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</si>
  <si>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</si>
  <si>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</si>
  <si>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</si>
  <si>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</si>
  <si>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</si>
  <si>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</si>
  <si>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</si>
  <si>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</si>
  <si>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</si>
  <si>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</si>
  <si>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</si>
  <si>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</si>
  <si>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</si>
  <si>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</si>
  <si>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</si>
  <si>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</si>
  <si>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</si>
  <si>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</si>
  <si>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</si>
  <si>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</si>
  <si>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</si>
  <si>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</si>
  <si>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</si>
  <si>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</si>
  <si>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</si>
  <si>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</si>
  <si>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</si>
  <si>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</si>
  <si>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</si>
  <si>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</si>
  <si>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</si>
  <si>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</si>
  <si>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</si>
  <si>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</si>
  <si>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</si>
  <si>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</si>
  <si>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</si>
  <si>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</si>
  <si>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</si>
  <si>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</si>
  <si>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</si>
  <si>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</si>
  <si>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</si>
  <si>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</si>
  <si>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</si>
  <si>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</si>
  <si>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</si>
  <si>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</si>
  <si>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</si>
  <si>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</si>
  <si>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</si>
  <si>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</si>
  <si>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</si>
  <si>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</si>
  <si>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</si>
  <si>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</si>
  <si>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</si>
  <si>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</si>
  <si>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</si>
  <si>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</si>
  <si>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</si>
  <si>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</si>
  <si>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</si>
  <si>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</si>
  <si>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</si>
  <si>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</si>
  <si>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</si>
  <si>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</si>
  <si>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</si>
  <si>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</si>
  <si>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</si>
  <si>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</si>
  <si>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</si>
  <si>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</si>
  <si>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</si>
  <si>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</si>
  <si>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</si>
  <si>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</si>
  <si>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</si>
  <si>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</si>
  <si>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</si>
  <si>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</si>
  <si>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</si>
  <si>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</si>
  <si>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</si>
  <si>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</si>
  <si>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</si>
  <si>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</si>
  <si>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</si>
  <si>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</si>
  <si>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</si>
  <si>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</si>
  <si>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</si>
  <si>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</si>
  <si>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</si>
  <si>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</si>
  <si>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</si>
  <si>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</si>
  <si>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</si>
  <si>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</si>
  <si>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</si>
  <si>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</si>
  <si>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</si>
  <si>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</si>
  <si>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</si>
  <si>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</si>
  <si>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</si>
  <si>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</si>
  <si>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</si>
  <si>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</si>
  <si>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</si>
  <si>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</si>
  <si>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</si>
  <si>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</si>
  <si>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</si>
  <si>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</si>
  <si>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</si>
  <si>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</si>
  <si>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</si>
  <si>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</si>
  <si>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</si>
  <si>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</si>
  <si>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</si>
  <si>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</si>
  <si>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</si>
  <si>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</si>
  <si>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</si>
  <si>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</si>
  <si>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</si>
  <si>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</si>
  <si>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</si>
  <si>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</si>
  <si>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</si>
  <si>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</si>
  <si>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</si>
  <si>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</si>
  <si>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</si>
  <si>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</si>
  <si>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</si>
  <si>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</si>
  <si>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</si>
  <si>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</si>
  <si>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</si>
  <si>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</si>
  <si>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</si>
  <si>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</si>
  <si>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</si>
  <si>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</si>
  <si>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</si>
  <si>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</si>
  <si>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</si>
  <si>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</si>
  <si>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</si>
  <si>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</si>
  <si>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</si>
  <si>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</si>
  <si>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</si>
  <si>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</si>
  <si>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</si>
  <si>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</si>
  <si>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</si>
  <si>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</si>
  <si>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</si>
  <si>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</si>
  <si>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</si>
  <si>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</si>
  <si>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</si>
  <si>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</si>
  <si>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</si>
  <si>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</si>
  <si>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</si>
  <si>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</si>
  <si>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</si>
  <si>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</si>
  <si>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</si>
  <si>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</si>
  <si>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</si>
  <si>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</si>
  <si>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</si>
  <si>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</si>
  <si>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</si>
  <si>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</si>
  <si>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</si>
  <si>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</si>
  <si>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</si>
  <si>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</si>
  <si>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</si>
  <si>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</si>
  <si>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</si>
  <si>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</si>
  <si>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</si>
  <si>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</si>
  <si>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</si>
  <si>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</si>
  <si>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</si>
  <si>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</si>
  <si>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</si>
  <si>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</si>
  <si>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</si>
  <si>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</si>
  <si>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</si>
  <si>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</si>
  <si>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</si>
  <si>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</si>
  <si>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</si>
  <si>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</si>
  <si>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</si>
  <si>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</si>
  <si>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</si>
  <si>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</si>
  <si>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</si>
  <si>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</si>
  <si>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</si>
  <si>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</si>
  <si>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</si>
  <si>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</si>
  <si>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</si>
  <si>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</si>
  <si>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</si>
  <si>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</si>
  <si>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</si>
  <si>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</si>
  <si>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</si>
  <si>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</si>
  <si>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</si>
  <si>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</si>
  <si>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</si>
  <si>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</si>
  <si>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</si>
  <si>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</si>
  <si>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</si>
  <si>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</si>
  <si>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</si>
  <si>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</si>
  <si>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</si>
  <si>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</si>
  <si>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</si>
  <si>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</si>
  <si>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</si>
  <si>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</si>
  <si>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</si>
  <si>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</si>
  <si>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</si>
  <si>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</si>
  <si>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</si>
  <si>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</si>
  <si>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</si>
  <si>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</si>
  <si>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</si>
  <si>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</si>
  <si>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</si>
  <si>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</si>
  <si>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</si>
  <si>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</si>
  <si>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</si>
  <si>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</si>
  <si>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</si>
  <si>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</si>
  <si>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</si>
  <si>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</si>
  <si>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</si>
  <si>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</si>
  <si>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</si>
  <si>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</si>
  <si>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</si>
  <si>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</si>
  <si>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</si>
  <si>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</si>
  <si>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</si>
  <si>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</si>
  <si>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</si>
  <si>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</si>
  <si>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</si>
  <si>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</si>
  <si>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</si>
  <si>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</si>
  <si>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</si>
  <si>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</si>
  <si>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</si>
  <si>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</si>
  <si>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</si>
  <si>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</si>
  <si>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</si>
  <si>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</si>
  <si>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</si>
  <si>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</si>
  <si>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</si>
  <si>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</si>
  <si>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</si>
  <si>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</si>
  <si>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</si>
  <si>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</si>
  <si>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</si>
  <si>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</si>
  <si>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</si>
  <si>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</si>
  <si>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</si>
  <si>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</si>
  <si>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</si>
  <si>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</si>
  <si>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</si>
  <si>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</si>
  <si>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</si>
  <si>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</si>
  <si>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</si>
  <si>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</si>
  <si>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</si>
  <si>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</si>
  <si>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</si>
  <si>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</si>
  <si>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</si>
  <si>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</si>
  <si>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</si>
  <si>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</si>
  <si>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</si>
  <si>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</si>
  <si>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</si>
  <si>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</si>
  <si>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</si>
  <si>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</si>
  <si>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</si>
  <si>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</si>
  <si>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</si>
  <si>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</si>
  <si>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</si>
  <si>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</si>
  <si>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</si>
  <si>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</si>
  <si>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</si>
  <si>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</si>
  <si>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</si>
  <si>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</si>
  <si>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</si>
  <si>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</si>
  <si>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</si>
  <si>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</si>
  <si>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</si>
  <si>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</si>
  <si>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</si>
  <si>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</si>
  <si>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</si>
  <si>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</si>
  <si>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</si>
  <si>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</si>
  <si>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</si>
  <si>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</si>
  <si>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</si>
  <si>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</si>
  <si>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</si>
  <si>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</si>
  <si>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</si>
  <si>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</si>
  <si>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</si>
  <si>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</si>
  <si>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</si>
  <si>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</si>
  <si>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</si>
  <si>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</si>
  <si>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</si>
  <si>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</si>
  <si>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</si>
  <si>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</si>
  <si>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</si>
  <si>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</si>
  <si>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</si>
  <si>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</si>
  <si>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</si>
  <si>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</si>
  <si>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</si>
  <si>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</si>
  <si>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</si>
  <si>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</si>
  <si>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</si>
  <si>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</si>
  <si>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</si>
  <si>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</si>
  <si>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</si>
  <si>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</si>
  <si>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</si>
  <si>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</si>
  <si>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</si>
  <si>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</si>
  <si>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</si>
  <si>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</si>
  <si>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</si>
  <si>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</si>
  <si>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</si>
  <si>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</si>
  <si>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</si>
  <si>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</si>
  <si>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</si>
  <si>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</si>
  <si>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</si>
  <si>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</si>
  <si>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</si>
  <si>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</si>
  <si>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</si>
  <si>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</si>
  <si>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</si>
  <si>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</si>
  <si>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</si>
  <si>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</si>
  <si>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</si>
  <si>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</si>
  <si>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</si>
  <si>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</si>
  <si>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</si>
  <si>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</si>
  <si>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</si>
  <si>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</si>
  <si>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</si>
  <si>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</si>
  <si>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</si>
  <si>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</si>
  <si>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</si>
  <si>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</si>
  <si>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</si>
  <si>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</si>
  <si>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</si>
  <si>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</si>
  <si>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</si>
  <si>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</si>
  <si>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</si>
  <si>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</si>
  <si>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</si>
  <si>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</si>
  <si>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</si>
  <si>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</si>
  <si>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</si>
  <si>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</si>
  <si>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</si>
  <si>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</si>
  <si>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</si>
  <si>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</si>
  <si>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</si>
  <si>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</si>
  <si>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</si>
  <si>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</si>
  <si>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</si>
  <si>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</si>
  <si>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</si>
  <si>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</si>
  <si>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</si>
  <si>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</si>
  <si>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</si>
  <si>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</si>
  <si>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</si>
  <si>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</si>
  <si>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</si>
  <si>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</si>
  <si>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</si>
  <si>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</si>
  <si>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</si>
  <si>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</si>
  <si>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</si>
  <si>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</si>
  <si>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</si>
  <si>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</si>
  <si>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</si>
  <si>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</si>
  <si>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</si>
  <si>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</si>
  <si>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</si>
  <si>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</si>
  <si>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</si>
  <si>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</si>
  <si>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</si>
  <si>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</si>
  <si>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</si>
  <si>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</si>
  <si>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</si>
  <si>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</si>
  <si>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</si>
  <si>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</si>
  <si>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</si>
  <si>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</si>
  <si>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</si>
  <si>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</si>
  <si>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</si>
  <si>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</si>
  <si>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</si>
  <si>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</si>
  <si>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</si>
  <si>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</si>
  <si>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</si>
  <si>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</si>
  <si>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</si>
  <si>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</si>
  <si>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</si>
  <si>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</si>
  <si>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</si>
  <si>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</si>
  <si>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</si>
  <si>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</si>
  <si>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</si>
  <si>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</si>
  <si>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</si>
  <si>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</si>
  <si>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</si>
  <si>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</si>
  <si>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</si>
  <si>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</si>
  <si>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</si>
  <si>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</si>
  <si>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</si>
  <si>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</si>
  <si>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</si>
  <si>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</si>
  <si>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</si>
  <si>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</si>
  <si>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</si>
  <si>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</si>
  <si>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</si>
  <si>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</si>
  <si>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</si>
  <si>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</si>
  <si>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</si>
  <si>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</si>
  <si>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</si>
  <si>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</si>
  <si>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</si>
  <si>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</si>
  <si>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</si>
  <si>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</si>
  <si>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</si>
  <si>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</si>
  <si>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</si>
  <si>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</si>
  <si>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</si>
  <si>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</si>
  <si>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</si>
  <si>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</si>
  <si>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</si>
  <si>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</si>
  <si>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</si>
  <si>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</si>
  <si>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</si>
  <si>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</si>
  <si>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</si>
  <si>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</si>
  <si>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</si>
  <si>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</si>
  <si>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</si>
  <si>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</si>
  <si>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</si>
  <si>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</si>
  <si>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</si>
  <si>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</si>
  <si>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</si>
  <si>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</si>
  <si>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</si>
  <si>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</si>
  <si>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</si>
  <si>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</si>
  <si>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</si>
  <si>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</si>
  <si>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</si>
  <si>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</si>
  <si>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</si>
  <si>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</si>
  <si>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</si>
  <si>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</si>
  <si>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</si>
  <si>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</si>
  <si>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</si>
  <si>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</si>
  <si>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</si>
  <si>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</si>
  <si>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</si>
  <si>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</si>
  <si>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</si>
  <si>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</si>
  <si>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</si>
  <si>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</si>
  <si>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</si>
  <si>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</si>
  <si>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</si>
  <si>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</si>
  <si>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</si>
  <si>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</si>
  <si>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</si>
  <si>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</si>
  <si>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</si>
  <si>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</si>
  <si>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</si>
  <si>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</si>
  <si>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</si>
  <si>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</si>
  <si>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</si>
  <si>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</si>
  <si>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</si>
  <si>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</si>
  <si>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</si>
  <si>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</si>
  <si>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</si>
  <si>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</si>
  <si>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</si>
  <si>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</si>
  <si>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</si>
  <si>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</si>
  <si>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</si>
  <si>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</si>
  <si>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</si>
  <si>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</si>
  <si>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</si>
  <si>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</si>
  <si>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</si>
  <si>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</si>
  <si>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</si>
  <si>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</si>
  <si>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</si>
  <si>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</si>
  <si>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</si>
  <si>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</si>
  <si>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</si>
  <si>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</si>
  <si>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</si>
  <si>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</si>
  <si>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</si>
  <si>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</si>
  <si>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</si>
  <si>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</si>
  <si>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</si>
  <si>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</si>
  <si>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</si>
  <si>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</si>
  <si>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</si>
  <si>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</si>
  <si>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</si>
  <si>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</si>
  <si>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</si>
  <si>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</si>
  <si>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</si>
  <si>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</si>
  <si>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</si>
  <si>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</si>
  <si>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</si>
  <si>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</si>
  <si>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</si>
  <si>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</si>
  <si>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</si>
  <si>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</si>
  <si>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</si>
  <si>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</si>
  <si>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</si>
  <si>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</si>
  <si>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</si>
  <si>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</si>
  <si>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</si>
  <si>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</si>
  <si>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</si>
  <si>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</si>
  <si>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</si>
  <si>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</si>
  <si>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</si>
  <si>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</si>
  <si>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</si>
  <si>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</si>
  <si>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</si>
  <si>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</si>
  <si>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</si>
  <si>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</si>
  <si>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</si>
  <si>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</si>
  <si>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</si>
  <si>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</si>
  <si>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</si>
  <si>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</si>
  <si>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</si>
  <si>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</si>
  <si>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</si>
  <si>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</si>
  <si>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</si>
  <si>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</si>
  <si>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</si>
  <si>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</si>
  <si>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</si>
  <si>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</si>
  <si>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</si>
  <si>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</si>
  <si>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</si>
  <si>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</si>
  <si>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</si>
  <si>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</si>
  <si>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</si>
  <si>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</si>
  <si>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</si>
  <si>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</si>
  <si>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</si>
  <si>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</si>
  <si>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</si>
  <si>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</si>
  <si>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</si>
  <si>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</si>
  <si>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</si>
  <si>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</si>
  <si>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</si>
  <si>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</si>
  <si>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</si>
  <si>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</si>
  <si>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</si>
  <si>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</si>
  <si>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</si>
  <si>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</si>
  <si>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</si>
  <si>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</si>
  <si>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</si>
  <si>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</si>
  <si>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</si>
  <si>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</si>
  <si>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</si>
  <si>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</si>
  <si>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</si>
  <si>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</si>
  <si>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</si>
  <si>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</si>
  <si>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</si>
  <si>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</si>
  <si>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</si>
  <si>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</si>
  <si>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</si>
  <si>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</si>
  <si>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</si>
  <si>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</si>
  <si>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</si>
  <si>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</si>
  <si>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</si>
  <si>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</si>
  <si>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</si>
  <si>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</si>
  <si>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</si>
  <si>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</si>
  <si>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</si>
  <si>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</si>
  <si>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</si>
  <si>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</si>
  <si>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</si>
  <si>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</si>
  <si>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</si>
  <si>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</si>
  <si>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</si>
  <si>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</si>
  <si>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</si>
  <si>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</si>
  <si>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</si>
  <si>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</si>
  <si>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</si>
  <si>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</si>
  <si>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</si>
  <si>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</si>
  <si>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</si>
  <si>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</si>
  <si>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</si>
  <si>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</si>
  <si>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</si>
  <si>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</si>
  <si>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</si>
  <si>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</si>
  <si>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</si>
  <si>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</si>
  <si>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</si>
  <si>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</si>
  <si>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</si>
  <si>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</si>
  <si>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</si>
  <si>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</si>
  <si>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</si>
  <si>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</si>
  <si>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</si>
  <si>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</si>
  <si>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</si>
  <si>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</si>
  <si>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</si>
  <si>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</si>
  <si>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</si>
  <si>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</si>
  <si>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</si>
  <si>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</si>
  <si>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</si>
  <si>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</si>
  <si>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</si>
  <si>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</si>
  <si>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</si>
  <si>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</si>
  <si>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</si>
  <si>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</si>
  <si>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</si>
  <si>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</si>
  <si>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</si>
  <si>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</si>
  <si>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</si>
  <si>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</si>
  <si>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</si>
  <si>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</si>
  <si>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</si>
  <si>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</si>
  <si>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</si>
  <si>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</si>
  <si>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</si>
  <si>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</si>
  <si>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</si>
  <si>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</si>
  <si>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</si>
  <si>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</si>
  <si>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</si>
  <si>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</si>
  <si>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</si>
  <si>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</si>
  <si>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</si>
  <si>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</si>
  <si>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</si>
  <si>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</si>
  <si>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</si>
  <si>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</si>
  <si>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</si>
  <si>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</si>
  <si>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</si>
  <si>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</si>
  <si>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</si>
  <si>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</si>
  <si>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</si>
  <si>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</si>
  <si>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</si>
  <si>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</si>
  <si>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</si>
  <si>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</si>
  <si>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</si>
  <si>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</si>
  <si>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</si>
  <si>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</si>
  <si>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</si>
  <si>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</si>
  <si>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</si>
  <si>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</si>
  <si>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</si>
  <si>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</si>
  <si>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</si>
  <si>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</si>
  <si>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</si>
  <si>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</si>
  <si>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</si>
  <si>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</si>
  <si>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</si>
  <si>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</si>
  <si>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</si>
  <si>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</si>
  <si>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</si>
  <si>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</si>
  <si>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</si>
  <si>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</si>
  <si>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</si>
  <si>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</si>
  <si>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</si>
  <si>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</si>
  <si>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</si>
  <si>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</si>
  <si>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</si>
  <si>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</si>
  <si>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</si>
  <si>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</si>
  <si>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</si>
  <si>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</si>
  <si>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</si>
  <si>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</si>
  <si>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</si>
  <si>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</si>
  <si>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</si>
  <si>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</si>
  <si>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</si>
  <si>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</si>
  <si>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</si>
  <si>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</si>
  <si>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</si>
  <si>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</si>
  <si>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</si>
  <si>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</si>
  <si>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</si>
  <si>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</si>
  <si>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</si>
  <si>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</si>
  <si>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</si>
  <si>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</si>
  <si>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</si>
  <si>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</si>
  <si>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</si>
  <si>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</si>
  <si>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</si>
  <si>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</si>
  <si>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</si>
  <si>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</si>
  <si>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</si>
  <si>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</si>
  <si>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</si>
  <si>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</si>
  <si>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</si>
  <si>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</si>
  <si>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</si>
  <si>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</si>
  <si>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</si>
  <si>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</si>
  <si>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</si>
  <si>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</si>
  <si>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</si>
  <si>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</si>
  <si>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</si>
  <si>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</si>
  <si>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</si>
  <si>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</si>
  <si>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</si>
  <si>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</si>
  <si>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</si>
  <si>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</si>
  <si>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</si>
  <si>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</si>
  <si>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</si>
  <si>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</si>
  <si>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</si>
  <si>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</si>
  <si>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</si>
  <si>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</si>
  <si>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</si>
  <si>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</si>
  <si>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</si>
  <si>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</si>
  <si>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</si>
  <si>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</si>
  <si>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</si>
  <si>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</si>
  <si>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</si>
  <si>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</si>
  <si>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</si>
  <si>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</si>
  <si>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</si>
  <si>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</si>
  <si>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</si>
  <si>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</si>
  <si>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</si>
  <si>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</si>
  <si>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</si>
  <si>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</si>
  <si>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</si>
  <si>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</si>
  <si>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</si>
  <si>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</si>
  <si>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</si>
  <si>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</si>
  <si>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</si>
  <si>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</si>
  <si>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</si>
  <si>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</si>
  <si>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</si>
  <si>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</si>
  <si>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</si>
  <si>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</si>
  <si>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</si>
  <si>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</si>
  <si>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</si>
  <si>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</si>
  <si>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</si>
  <si>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</si>
  <si>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</si>
  <si>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</si>
  <si>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</si>
  <si>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</si>
  <si>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</si>
  <si>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</si>
  <si>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</si>
  <si>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</si>
  <si>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</si>
  <si>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</si>
  <si>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</si>
  <si>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</si>
  <si>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</si>
  <si>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</si>
  <si>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</si>
  <si>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</si>
  <si>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</si>
  <si>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</si>
  <si>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</si>
  <si>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</si>
  <si>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</si>
  <si>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</si>
  <si>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</si>
  <si>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</si>
  <si>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</si>
  <si>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</si>
  <si>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</si>
  <si>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</si>
  <si>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</si>
  <si>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</si>
  <si>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</si>
  <si>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</si>
  <si>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</si>
  <si>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</si>
  <si>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</si>
  <si>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</si>
  <si>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</si>
  <si>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</si>
  <si>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</si>
  <si>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</si>
  <si>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</si>
  <si>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</si>
  <si>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</si>
  <si>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</si>
  <si>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</si>
  <si>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</si>
  <si>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</si>
  <si>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</si>
  <si>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</si>
  <si>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</si>
  <si>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</si>
  <si>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</si>
  <si>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</si>
  <si>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</si>
  <si>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</si>
  <si>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</si>
  <si>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</si>
  <si>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</si>
  <si>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</si>
  <si>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</si>
  <si>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</si>
  <si>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</si>
  <si>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</si>
  <si>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</si>
  <si>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</si>
  <si>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</si>
  <si>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</si>
  <si>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</si>
  <si>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</si>
  <si>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</si>
  <si>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</si>
  <si>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</si>
  <si>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</si>
  <si>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</si>
  <si>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</si>
  <si>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</si>
  <si>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</si>
  <si>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</si>
  <si>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</si>
  <si>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</si>
  <si>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</si>
  <si>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</si>
  <si>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</si>
  <si>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</si>
  <si>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</si>
  <si>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</si>
  <si>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</si>
  <si>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</si>
  <si>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</si>
  <si>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</si>
  <si>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</si>
  <si>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</si>
  <si>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</si>
  <si>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</si>
  <si>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</si>
  <si>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</si>
  <si>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</si>
  <si>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</si>
  <si>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</si>
  <si>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</si>
  <si>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</si>
  <si>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</si>
  <si>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</si>
  <si>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</si>
  <si>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</si>
  <si>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</si>
  <si>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</si>
  <si>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</si>
  <si>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</si>
  <si>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</si>
  <si>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</si>
  <si>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</si>
  <si>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</si>
  <si>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</si>
  <si>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</si>
  <si>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</si>
  <si>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</si>
  <si>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</si>
  <si>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</si>
  <si>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</si>
  <si>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</si>
  <si>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</si>
  <si>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</si>
  <si>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</si>
  <si>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</si>
  <si>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</si>
  <si>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</si>
  <si>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</si>
  <si>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</si>
  <si>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</si>
  <si>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</si>
  <si>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</si>
  <si>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</si>
  <si>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</si>
  <si>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</si>
  <si>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</si>
  <si>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</si>
  <si>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</si>
  <si>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</si>
  <si>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</si>
  <si>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</si>
  <si>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</si>
  <si>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</si>
  <si>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</si>
  <si>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</si>
  <si>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</si>
  <si>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</si>
  <si>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</si>
  <si>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</si>
  <si>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</si>
  <si>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</si>
  <si>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</si>
  <si>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</si>
  <si>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</si>
  <si>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</si>
  <si>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</si>
  <si>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</si>
  <si>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</si>
  <si>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</si>
  <si>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</si>
  <si>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</si>
  <si>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</si>
  <si>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</si>
  <si>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</si>
  <si>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</si>
  <si>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</si>
  <si>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</si>
  <si>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</si>
  <si>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</si>
  <si>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</si>
  <si>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</si>
  <si>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</si>
  <si>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</si>
  <si>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</si>
  <si>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</si>
  <si>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</si>
  <si>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</si>
  <si>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</si>
  <si>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</si>
  <si>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</si>
  <si>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</si>
  <si>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</si>
  <si>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</si>
  <si>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</si>
  <si>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</si>
  <si>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</si>
  <si>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</si>
  <si>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</si>
  <si>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</si>
  <si>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</si>
  <si>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</si>
  <si>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</si>
  <si>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</si>
  <si>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</si>
  <si>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</si>
  <si>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</si>
  <si>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</si>
  <si>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</si>
  <si>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</si>
  <si>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</si>
  <si>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</si>
  <si>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</si>
  <si>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</si>
  <si>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</si>
  <si>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</si>
  <si>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</si>
  <si>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</si>
  <si>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</si>
  <si>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</si>
  <si>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</si>
  <si>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</si>
  <si>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</si>
  <si>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</si>
  <si>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</si>
  <si>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</si>
  <si>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</si>
  <si>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</si>
  <si>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</si>
  <si>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</si>
  <si>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</si>
  <si>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</si>
  <si>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</si>
  <si>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</si>
  <si>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</si>
  <si>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</si>
  <si>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</si>
  <si>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</si>
  <si>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</si>
  <si>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</si>
  <si>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</si>
  <si>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</si>
  <si>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</si>
  <si>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</si>
  <si>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</si>
  <si>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</si>
  <si>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</si>
  <si>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</si>
  <si>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</si>
  <si>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</si>
  <si>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</si>
  <si>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</si>
  <si>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</si>
  <si>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</si>
  <si>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</si>
  <si>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</si>
  <si>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</si>
  <si>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</si>
  <si>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</si>
  <si>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</si>
  <si>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</si>
  <si>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</si>
  <si>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</si>
  <si>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</si>
  <si>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</si>
  <si>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</si>
  <si>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</si>
  <si>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</si>
  <si>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</si>
  <si>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</si>
  <si>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</si>
  <si>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</si>
  <si>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</si>
  <si>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</si>
  <si>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</si>
  <si>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</si>
  <si>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</si>
  <si>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</si>
  <si>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</si>
  <si>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</si>
  <si>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</si>
  <si>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</si>
  <si>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</si>
  <si>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</si>
  <si>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</si>
  <si>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</si>
  <si>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</si>
  <si>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</si>
  <si>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</si>
  <si>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</si>
  <si>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</si>
  <si>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</si>
  <si>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</si>
  <si>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</si>
  <si>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</si>
  <si>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</si>
  <si>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</si>
  <si>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</si>
  <si>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</si>
  <si>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</si>
  <si>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</si>
  <si>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</si>
  <si>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</si>
  <si>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</si>
  <si>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</si>
  <si>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</si>
  <si>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</si>
  <si>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</si>
  <si>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</si>
  <si>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</si>
  <si>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</si>
  <si>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</si>
  <si>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</si>
  <si>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</si>
  <si>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</si>
  <si>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</si>
  <si>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</si>
  <si>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</si>
  <si>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</si>
  <si>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</si>
  <si>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</si>
  <si>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</si>
  <si>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</si>
  <si>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</si>
  <si>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</si>
  <si>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</si>
  <si>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</si>
  <si>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</si>
  <si>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</si>
  <si>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</si>
  <si>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</si>
  <si>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</si>
  <si>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</si>
  <si>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</si>
  <si>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</si>
  <si>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</si>
  <si>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</si>
  <si>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</si>
  <si>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</si>
  <si>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</si>
  <si>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</si>
  <si>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</si>
  <si>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</si>
  <si>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</si>
  <si>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</si>
  <si>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</si>
  <si>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</si>
  <si>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</si>
  <si>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</si>
  <si>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</si>
  <si>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</si>
  <si>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</si>
  <si>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</si>
  <si>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</si>
  <si>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</si>
  <si>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</si>
  <si>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</si>
  <si>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</si>
  <si>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</si>
  <si>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</si>
  <si>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</si>
  <si>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</si>
  <si>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</si>
  <si>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</si>
  <si>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</si>
  <si>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</si>
  <si>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</si>
  <si>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</si>
  <si>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</si>
  <si>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</si>
  <si>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</si>
  <si>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</si>
  <si>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</si>
  <si>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</si>
  <si>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</si>
  <si>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</si>
  <si>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</si>
  <si>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</si>
  <si>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</si>
  <si>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</si>
  <si>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</si>
  <si>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</si>
  <si>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</si>
  <si>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</si>
  <si>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</si>
  <si>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</si>
  <si>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</si>
  <si>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</si>
  <si>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</si>
  <si>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</si>
  <si>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</si>
  <si>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</si>
  <si>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</si>
  <si>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</si>
  <si>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</si>
  <si>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</si>
  <si>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</si>
  <si>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</si>
  <si>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</si>
  <si>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</si>
  <si>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</si>
  <si>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</si>
  <si>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</si>
  <si>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</si>
  <si>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</si>
  <si>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</si>
  <si>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</si>
  <si>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</si>
  <si>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</si>
  <si>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</si>
  <si>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</si>
  <si>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</si>
  <si>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</si>
  <si>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</si>
  <si>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</si>
  <si>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</si>
  <si>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</si>
  <si>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</si>
  <si>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</si>
  <si>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</si>
  <si>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</si>
  <si>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</si>
  <si>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</si>
  <si>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</si>
  <si>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</si>
  <si>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</si>
  <si>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</si>
  <si>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</si>
  <si>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</si>
  <si>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</si>
  <si>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</si>
  <si>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</si>
  <si>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</si>
  <si>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</si>
  <si>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</si>
  <si>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</si>
  <si>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</si>
  <si>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</si>
  <si>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</si>
  <si>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</si>
  <si>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</si>
  <si>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</si>
  <si>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</si>
  <si>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</si>
  <si>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</si>
  <si>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</si>
  <si>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</si>
  <si>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</si>
  <si>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</si>
  <si>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</si>
  <si>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</si>
  <si>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</si>
  <si>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</si>
  <si>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</si>
  <si>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</si>
  <si>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</si>
  <si>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</si>
  <si>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</si>
  <si>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</si>
  <si>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</si>
  <si>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</si>
  <si>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</si>
  <si>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</si>
  <si>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</si>
  <si>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</si>
  <si>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</si>
  <si>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</si>
  <si>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</si>
  <si>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</si>
  <si>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</si>
  <si>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</si>
  <si>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</si>
  <si>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</si>
  <si>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</si>
  <si>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</si>
  <si>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</si>
  <si>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</si>
  <si>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</si>
  <si>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</si>
  <si>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</si>
  <si>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</si>
  <si>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</si>
  <si>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</si>
  <si>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</si>
  <si>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</si>
  <si>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</si>
  <si>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</si>
  <si>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</si>
  <si>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</si>
  <si>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</si>
  <si>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</si>
  <si>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</si>
  <si>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</si>
  <si>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</si>
  <si>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</si>
  <si>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</si>
  <si>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</si>
  <si>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</si>
  <si>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</si>
  <si>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</si>
  <si>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</si>
  <si>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</si>
  <si>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</si>
  <si>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</si>
  <si>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</si>
  <si>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</si>
  <si>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</si>
  <si>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</si>
  <si>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</si>
  <si>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</si>
  <si>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</si>
  <si>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</si>
  <si>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</si>
  <si>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</si>
  <si>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</si>
  <si>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</si>
  <si>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</si>
  <si>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</si>
  <si>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</si>
  <si>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</si>
  <si>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</si>
  <si>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</si>
  <si>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</si>
  <si>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</si>
  <si>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</si>
  <si>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</si>
  <si>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</si>
  <si>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</si>
  <si>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</si>
  <si>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</si>
  <si>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</si>
  <si>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</si>
  <si>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</si>
  <si>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</si>
  <si>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</si>
  <si>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</si>
  <si>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</si>
  <si>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</si>
  <si>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</si>
  <si>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</si>
  <si>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</si>
  <si>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</si>
  <si>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</si>
  <si>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</si>
  <si>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</si>
  <si>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</si>
  <si>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</si>
  <si>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</si>
  <si>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</si>
  <si>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</si>
  <si>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</si>
  <si>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</si>
  <si>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</si>
  <si>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</si>
  <si>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</si>
  <si>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</si>
  <si>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</si>
  <si>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</si>
  <si>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</si>
  <si>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</si>
  <si>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</si>
  <si>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</si>
  <si>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</si>
  <si>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</si>
  <si>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</si>
  <si>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</si>
  <si>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</si>
  <si>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</si>
  <si>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</si>
  <si>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</si>
  <si>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</si>
  <si>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</si>
  <si>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</si>
  <si>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</si>
  <si>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</si>
  <si>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</si>
  <si>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</si>
  <si>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</si>
  <si>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</si>
  <si>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</si>
  <si>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</si>
  <si>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</si>
  <si>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</si>
  <si>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</si>
  <si>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</si>
  <si>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</si>
  <si>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</si>
  <si>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</si>
  <si>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</si>
  <si>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</si>
  <si>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</si>
  <si>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</si>
  <si>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</si>
  <si>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</si>
  <si>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</si>
  <si>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</si>
  <si>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</si>
  <si>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</si>
  <si>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</si>
  <si>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</si>
  <si>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</si>
  <si>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</si>
  <si>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</si>
  <si>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</si>
  <si>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</si>
  <si>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</si>
  <si>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</si>
  <si>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</si>
  <si>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</si>
  <si>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</si>
  <si>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</si>
  <si>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</si>
  <si>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</si>
  <si>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</si>
  <si>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</si>
  <si>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</si>
  <si>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</si>
  <si>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</si>
  <si>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</si>
  <si>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</si>
  <si>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</si>
  <si>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</si>
  <si>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</si>
  <si>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</si>
  <si>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</si>
  <si>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</si>
  <si>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</si>
  <si>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</si>
  <si>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</si>
  <si>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</si>
  <si>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</si>
  <si>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</si>
  <si>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</si>
  <si>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</si>
  <si>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</si>
  <si>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</si>
  <si>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</si>
  <si>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</si>
  <si>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</si>
  <si>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</si>
  <si>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</si>
  <si>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</si>
  <si>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</si>
  <si>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</si>
  <si>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</si>
  <si>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</si>
  <si>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</si>
  <si>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</si>
  <si>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</si>
  <si>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</si>
  <si>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</si>
  <si>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</si>
  <si>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</si>
  <si>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</si>
  <si>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</si>
  <si>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</si>
  <si>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</si>
  <si>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</si>
  <si>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</si>
  <si>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</si>
  <si>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</si>
  <si>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</si>
  <si>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</si>
  <si>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</si>
  <si>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</si>
  <si>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</si>
  <si>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</si>
  <si>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</si>
  <si>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</si>
  <si>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</si>
  <si>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</si>
  <si>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</si>
  <si>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</si>
  <si>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</si>
  <si>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</si>
  <si>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</si>
  <si>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</si>
  <si>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</si>
  <si>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</si>
  <si>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</si>
  <si>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</si>
  <si>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</si>
  <si>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</si>
  <si>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</si>
  <si>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</si>
  <si>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</si>
  <si>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</si>
  <si>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</si>
  <si>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</si>
  <si>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</si>
  <si>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</si>
  <si>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</si>
  <si>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</si>
  <si>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</si>
  <si>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</si>
  <si>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</si>
  <si>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</si>
  <si>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</si>
  <si>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</si>
  <si>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</si>
  <si>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</si>
  <si>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</si>
  <si>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</si>
  <si>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</si>
  <si>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</si>
  <si>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</si>
  <si>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</si>
  <si>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</si>
  <si>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</si>
  <si>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</si>
  <si>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</si>
  <si>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</si>
  <si>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</si>
  <si>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</si>
  <si>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</si>
  <si>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</si>
  <si>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</si>
  <si>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</si>
  <si>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</si>
  <si>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</si>
  <si>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</si>
  <si>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</si>
  <si>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</si>
  <si>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</si>
  <si>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</si>
  <si>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</si>
  <si>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</si>
  <si>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</si>
  <si>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</si>
  <si>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</si>
  <si>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</si>
  <si>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</si>
  <si>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</si>
  <si>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</si>
  <si>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</si>
  <si>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</si>
  <si>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</si>
  <si>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</si>
  <si>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</si>
  <si>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</si>
  <si>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</si>
  <si>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</si>
  <si>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</si>
  <si>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</si>
  <si>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</si>
  <si>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</si>
  <si>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</si>
  <si>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</si>
  <si>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</si>
  <si>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</si>
  <si>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</si>
  <si>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</si>
  <si>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</si>
  <si>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</si>
  <si>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</si>
  <si>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</si>
  <si>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</si>
  <si>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</si>
  <si>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</si>
  <si>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</si>
  <si>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</si>
  <si>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</si>
  <si>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</si>
  <si>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</si>
  <si>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</si>
  <si>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</si>
  <si>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</si>
  <si>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</si>
  <si>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</si>
  <si>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</si>
  <si>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</si>
  <si>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</si>
  <si>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</si>
  <si>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</si>
  <si>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</si>
  <si>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</si>
  <si>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</si>
  <si>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</si>
  <si>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</si>
  <si>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</si>
  <si>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</si>
  <si>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</si>
  <si>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</si>
  <si>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</si>
  <si>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</si>
  <si>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</si>
  <si>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</si>
  <si>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</si>
  <si>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</si>
  <si>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</si>
  <si>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</si>
  <si>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</si>
  <si>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</si>
  <si>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</si>
  <si>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</si>
  <si>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</si>
  <si>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</si>
  <si>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</si>
  <si>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</si>
  <si>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</si>
  <si>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</si>
  <si>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</si>
  <si>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</si>
  <si>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</si>
  <si>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</si>
  <si>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</si>
  <si>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</si>
  <si>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</si>
  <si>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</si>
  <si>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</si>
  <si>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</si>
  <si>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</si>
  <si>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</si>
  <si>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</si>
  <si>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</si>
  <si>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</si>
  <si>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</si>
  <si>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</si>
  <si>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</si>
  <si>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</si>
  <si>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</si>
  <si>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</si>
  <si>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</si>
  <si>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</si>
  <si>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</si>
  <si>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</si>
  <si>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</si>
  <si>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</si>
  <si>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</si>
  <si>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</si>
  <si>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</si>
  <si>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</si>
  <si>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</si>
  <si>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</si>
  <si>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</si>
  <si>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</si>
  <si>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</si>
  <si>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</si>
  <si>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</si>
  <si>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</si>
  <si>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</si>
  <si>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</si>
  <si>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</si>
  <si>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</si>
  <si>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</si>
  <si>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</si>
  <si>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</si>
  <si>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</si>
  <si>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</si>
  <si>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</si>
  <si>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</si>
  <si>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</si>
  <si>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</si>
  <si>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</si>
  <si>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</si>
  <si>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</si>
  <si>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</si>
  <si>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</si>
  <si>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</si>
  <si>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</si>
  <si>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</si>
  <si>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</si>
  <si>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</si>
  <si>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</si>
  <si>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</si>
  <si>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</si>
  <si>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</si>
  <si>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</si>
  <si>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</si>
  <si>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</si>
  <si>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</si>
  <si>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</si>
  <si>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</si>
  <si>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</si>
  <si>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</si>
  <si>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</si>
  <si>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</si>
  <si>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</si>
  <si>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</si>
  <si>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</si>
  <si>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</si>
  <si>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</si>
  <si>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</si>
  <si>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</si>
  <si>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</si>
  <si>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</si>
  <si>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</si>
  <si>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</si>
  <si>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</si>
  <si>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</si>
  <si>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</si>
  <si>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</si>
  <si>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</si>
  <si>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</si>
  <si>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</si>
  <si>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</si>
  <si>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</si>
  <si>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</si>
  <si>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</si>
  <si>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</si>
  <si>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</si>
  <si>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</si>
  <si>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</si>
  <si>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</si>
  <si>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</si>
  <si>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</si>
  <si>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</si>
  <si>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</si>
  <si>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</si>
  <si>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</si>
  <si>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</si>
  <si>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</si>
  <si>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</si>
  <si>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</si>
  <si>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</si>
  <si>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</si>
  <si>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</si>
  <si>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</si>
  <si>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</si>
  <si>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</si>
  <si>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</si>
  <si>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</si>
  <si>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</si>
  <si>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</si>
  <si>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</si>
  <si>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</si>
  <si>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</si>
  <si>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</si>
  <si>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</si>
  <si>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</si>
  <si>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</si>
  <si>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</si>
  <si>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</si>
  <si>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</si>
  <si>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</si>
  <si>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</si>
  <si>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</si>
  <si>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</si>
  <si>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</si>
  <si>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</si>
  <si>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</si>
  <si>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</si>
  <si>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</si>
  <si>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</si>
  <si>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</si>
  <si>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</si>
  <si>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</si>
  <si>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</si>
  <si>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</si>
  <si>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</si>
  <si>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</si>
  <si>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</si>
  <si>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</si>
  <si>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</si>
  <si>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</si>
  <si>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</si>
  <si>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</si>
  <si>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</si>
  <si>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</si>
  <si>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</si>
  <si>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</si>
  <si>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</si>
  <si>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</si>
  <si>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</si>
  <si>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</si>
  <si>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</si>
  <si>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</si>
  <si>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</si>
  <si>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</si>
  <si>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</si>
  <si>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</si>
  <si>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</si>
  <si>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</si>
  <si>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</si>
  <si>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</si>
  <si>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</si>
  <si>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</si>
  <si>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</si>
  <si>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</si>
  <si>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</si>
  <si>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</si>
  <si>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</si>
  <si>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</si>
  <si>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</si>
  <si>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</si>
  <si>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</si>
  <si>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</si>
  <si>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</si>
  <si>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</si>
  <si>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</si>
  <si>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</si>
  <si>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</si>
  <si>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</si>
  <si>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</si>
  <si>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</si>
  <si>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</si>
  <si>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</si>
  <si>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</si>
  <si>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</si>
  <si>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</si>
  <si>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</si>
  <si>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</si>
  <si>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</si>
  <si>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</si>
  <si>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</si>
  <si>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</si>
  <si>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</si>
  <si>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</si>
  <si>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</si>
  <si>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</si>
  <si>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</si>
  <si>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</si>
  <si>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</si>
  <si>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</si>
  <si>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</si>
  <si>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</si>
  <si>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</si>
  <si>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</si>
  <si>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</si>
  <si>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</si>
  <si>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</si>
  <si>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</si>
  <si>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</si>
  <si>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</si>
  <si>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</si>
  <si>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</si>
  <si>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</si>
  <si>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</si>
  <si>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</si>
  <si>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</si>
  <si>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</si>
  <si>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</si>
  <si>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</si>
  <si>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</si>
  <si>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</si>
  <si>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</si>
  <si>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</si>
  <si>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</si>
  <si>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</si>
  <si>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</si>
  <si>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</si>
  <si>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</si>
  <si>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</si>
  <si>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</si>
  <si>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</si>
  <si>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</si>
  <si>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</si>
  <si>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</si>
  <si>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</si>
  <si>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</si>
  <si>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</si>
  <si>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</si>
  <si>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</si>
  <si>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</si>
  <si>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</si>
  <si>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</si>
  <si>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</si>
  <si>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</si>
  <si>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</si>
  <si>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</si>
  <si>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</si>
  <si>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</si>
  <si>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</si>
  <si>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</si>
  <si>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</si>
  <si>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</si>
  <si>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</si>
  <si>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</si>
  <si>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</si>
  <si>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</si>
  <si>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</si>
  <si>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</si>
  <si>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</si>
  <si>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</si>
  <si>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</si>
  <si>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</si>
  <si>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</si>
  <si>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</si>
  <si>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</si>
  <si>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</si>
  <si>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</si>
  <si>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</si>
  <si>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</si>
  <si>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</si>
  <si>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</si>
  <si>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</si>
  <si>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</si>
  <si>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</si>
  <si>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</si>
  <si>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</si>
  <si>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</si>
  <si>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</si>
  <si>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</si>
  <si>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</si>
  <si>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</si>
  <si>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</si>
  <si>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</si>
  <si>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</si>
  <si>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</si>
  <si>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</si>
  <si>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</si>
  <si>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</si>
  <si>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</si>
  <si>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</si>
  <si>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</si>
  <si>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</si>
  <si>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</si>
  <si>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</si>
  <si>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</si>
  <si>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</si>
  <si>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</si>
  <si>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</si>
  <si>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</si>
  <si>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</si>
  <si>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</si>
  <si>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</si>
  <si>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</si>
  <si>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</si>
  <si>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</si>
  <si>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</si>
  <si>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</si>
  <si>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</si>
  <si>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</si>
  <si>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</si>
  <si>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</si>
  <si>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</si>
  <si>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</si>
  <si>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</si>
  <si>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</si>
  <si>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</si>
  <si>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</si>
  <si>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</si>
  <si>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</si>
  <si>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</si>
  <si>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</si>
  <si>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</si>
  <si>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</si>
  <si>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</si>
  <si>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</si>
  <si>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</si>
  <si>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</si>
  <si>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</si>
  <si>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</si>
  <si>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</si>
  <si>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</si>
  <si>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</si>
  <si>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</si>
  <si>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</si>
  <si>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</si>
  <si>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</si>
  <si>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</si>
  <si>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</si>
  <si>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</si>
  <si>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</si>
  <si>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</si>
  <si>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</si>
  <si>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</si>
  <si>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</si>
  <si>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</si>
  <si>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</si>
  <si>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</si>
  <si>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</si>
  <si>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</si>
  <si>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</si>
  <si>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</si>
  <si>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</si>
  <si>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</si>
  <si>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</si>
  <si>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</si>
  <si>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</si>
  <si>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</si>
  <si>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</si>
  <si>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</si>
  <si>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</si>
  <si>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</si>
  <si>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</si>
  <si>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</si>
  <si>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</si>
  <si>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</si>
  <si>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</si>
  <si>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</si>
  <si>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</si>
  <si>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</si>
  <si>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</si>
  <si>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</si>
  <si>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</si>
  <si>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</si>
  <si>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</si>
  <si>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</si>
  <si>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</si>
  <si>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</si>
  <si>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</si>
  <si>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</si>
  <si>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</si>
  <si>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</si>
  <si>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</si>
  <si>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</si>
  <si>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</si>
  <si>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</si>
  <si>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</si>
  <si>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</si>
  <si>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</si>
  <si>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</si>
  <si>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</si>
  <si>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</si>
  <si>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</si>
  <si>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</si>
  <si>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</si>
  <si>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</si>
  <si>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</si>
  <si>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</si>
  <si>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</si>
  <si>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</si>
  <si>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</si>
  <si>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</si>
  <si>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</si>
  <si>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</si>
  <si>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</si>
  <si>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</si>
  <si>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</si>
  <si>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</si>
  <si>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</si>
  <si>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</si>
  <si>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</si>
  <si>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</si>
  <si>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</si>
  <si>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</si>
  <si>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</si>
  <si>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</si>
  <si>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</si>
  <si>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</si>
  <si>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</si>
  <si>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</si>
  <si>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</si>
  <si>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</si>
  <si>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</si>
  <si>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</si>
  <si>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</si>
  <si>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</si>
  <si>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</si>
  <si>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</si>
  <si>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</si>
  <si>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</si>
  <si>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</si>
  <si>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</si>
  <si>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</si>
  <si>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</si>
  <si>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</si>
  <si>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</si>
  <si>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</si>
  <si>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</si>
  <si>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</si>
  <si>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</si>
  <si>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</si>
  <si>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</si>
  <si>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</si>
  <si>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</si>
  <si>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</si>
  <si>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</si>
  <si>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</si>
  <si>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</si>
  <si>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</si>
  <si>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</si>
  <si>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</si>
  <si>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</si>
  <si>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</si>
  <si>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</si>
  <si>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</si>
  <si>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</si>
  <si>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</si>
  <si>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</si>
  <si>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</si>
  <si>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</si>
  <si>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</si>
  <si>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</si>
  <si>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</si>
  <si>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</si>
  <si>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</si>
  <si>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</si>
  <si>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</si>
  <si>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</si>
  <si>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</si>
  <si>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</si>
  <si>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</si>
  <si>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</si>
  <si>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</si>
  <si>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</si>
  <si>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</si>
  <si>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</si>
  <si>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</si>
  <si>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</si>
  <si>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</si>
  <si>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</si>
  <si>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</si>
  <si>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</si>
  <si>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</si>
  <si>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</si>
  <si>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</si>
  <si>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</si>
  <si>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</si>
  <si>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</si>
  <si>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</si>
  <si>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</si>
  <si>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</si>
  <si>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</si>
  <si>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</si>
  <si>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</si>
  <si>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</si>
  <si>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</si>
  <si>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</si>
  <si>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</si>
  <si>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</si>
  <si>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</si>
  <si>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</si>
  <si>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</si>
  <si>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</si>
  <si>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</si>
  <si>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</si>
  <si>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</si>
  <si>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</si>
  <si>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</si>
  <si>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</si>
  <si>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</si>
  <si>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</si>
  <si>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</si>
  <si>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</si>
  <si>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</si>
  <si>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</si>
  <si>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</si>
  <si>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</si>
  <si>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</si>
  <si>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</si>
  <si>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</si>
  <si>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</si>
  <si>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</si>
  <si>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</si>
  <si>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</si>
  <si>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</si>
  <si>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</si>
  <si>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</si>
  <si>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</si>
  <si>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</si>
  <si>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</si>
  <si>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</si>
  <si>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</si>
  <si>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</si>
  <si>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</si>
  <si>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</si>
  <si>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</si>
  <si>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</si>
  <si>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</si>
  <si>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</si>
  <si>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</si>
  <si>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</si>
  <si>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</si>
  <si>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</si>
  <si>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</si>
  <si>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</si>
  <si>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</si>
  <si>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</si>
  <si>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</si>
  <si>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</si>
  <si>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</si>
  <si>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</si>
  <si>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</si>
  <si>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</si>
  <si>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</si>
  <si>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</si>
  <si>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</si>
  <si>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</si>
  <si>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</si>
  <si>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</si>
  <si>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</si>
  <si>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</si>
  <si>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</si>
  <si>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</si>
  <si>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</si>
  <si>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</si>
  <si>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</si>
  <si>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</si>
  <si>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</si>
  <si>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</si>
  <si>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</si>
  <si>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</si>
  <si>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</si>
  <si>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</si>
  <si>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</si>
  <si>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</si>
  <si>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</si>
  <si>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</si>
  <si>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</si>
  <si>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</si>
  <si>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</si>
  <si>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</si>
  <si>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</si>
  <si>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</si>
  <si>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</si>
  <si>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</si>
  <si>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</si>
  <si>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</si>
  <si>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</si>
  <si>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</si>
  <si>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</si>
  <si>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</si>
  <si>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</si>
  <si>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</si>
  <si>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</si>
  <si>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</si>
  <si>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</si>
  <si>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</si>
  <si>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</si>
  <si>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</si>
  <si>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</si>
  <si>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</si>
  <si>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</si>
  <si>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</si>
  <si>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</si>
  <si>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</si>
  <si>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</si>
  <si>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</si>
  <si>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</si>
  <si>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</si>
  <si>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</si>
  <si>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</si>
  <si>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</si>
  <si>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</si>
  <si>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</si>
  <si>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</si>
  <si>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</si>
  <si>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</si>
  <si>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</si>
  <si>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</si>
  <si>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</si>
  <si>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</si>
  <si>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</si>
  <si>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</si>
  <si>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</si>
  <si>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</si>
  <si>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</si>
  <si>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</si>
  <si>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</si>
  <si>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</si>
  <si>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</si>
  <si>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</si>
  <si>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</si>
  <si>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</si>
  <si>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</si>
  <si>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</si>
  <si>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</si>
  <si>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</si>
  <si>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</si>
  <si>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</si>
  <si>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</si>
  <si>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</si>
  <si>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</si>
  <si>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</si>
  <si>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</si>
  <si>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</si>
  <si>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</si>
  <si>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</si>
  <si>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</si>
  <si>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</si>
  <si>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</si>
  <si>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</si>
  <si>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</si>
  <si>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</si>
  <si>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</si>
  <si>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</si>
  <si>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</si>
  <si>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</si>
  <si>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</si>
  <si>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</si>
  <si>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</si>
  <si>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</si>
  <si>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</si>
  <si>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</si>
  <si>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</si>
  <si>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</si>
  <si>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</si>
  <si>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</si>
  <si>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</si>
  <si>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</si>
  <si>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</si>
  <si>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</si>
  <si>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</si>
  <si>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</si>
  <si>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</si>
  <si>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</si>
  <si>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</si>
  <si>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</si>
  <si>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</si>
  <si>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</si>
  <si>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</si>
  <si>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</si>
  <si>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</si>
  <si>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</si>
  <si>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</si>
  <si>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</si>
  <si>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</si>
  <si>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</si>
  <si>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</si>
  <si>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</si>
  <si>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</si>
  <si>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</si>
  <si>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</si>
  <si>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</si>
  <si>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</si>
  <si>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</si>
  <si>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</si>
  <si>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</si>
  <si>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</si>
  <si>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</si>
  <si>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</si>
  <si>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</si>
  <si>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</si>
  <si>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</si>
  <si>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</si>
  <si>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</si>
  <si>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</si>
  <si>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</si>
  <si>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</si>
  <si>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</si>
  <si>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</si>
  <si>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</si>
  <si>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</si>
  <si>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</si>
  <si>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</si>
  <si>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</si>
  <si>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</si>
  <si>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</si>
  <si>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</si>
  <si>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</si>
  <si>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</si>
  <si>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</si>
  <si>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</si>
  <si>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</si>
  <si>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</si>
  <si>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</si>
  <si>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</si>
  <si>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</si>
  <si>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</si>
  <si>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</si>
  <si>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</si>
  <si>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</si>
  <si>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</si>
  <si>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</si>
  <si>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</si>
  <si>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</si>
  <si>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</si>
  <si>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</si>
  <si>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</si>
  <si>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</si>
  <si>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</si>
  <si>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</si>
  <si>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</si>
  <si>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</si>
  <si>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</si>
  <si>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</si>
  <si>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</si>
  <si>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</si>
  <si>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</si>
  <si>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</si>
  <si>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</si>
  <si>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</si>
  <si>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</si>
  <si>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</si>
  <si>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</si>
  <si>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</si>
  <si>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</si>
  <si>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</si>
  <si>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</si>
  <si>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</si>
  <si>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</si>
  <si>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</si>
  <si>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</si>
  <si>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</si>
  <si>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</si>
  <si>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</si>
  <si>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</si>
  <si>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</si>
  <si>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</si>
  <si>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</si>
  <si>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</si>
  <si>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</si>
  <si>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</si>
  <si>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</si>
  <si>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</si>
  <si>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</si>
  <si>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</si>
  <si>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</si>
  <si>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</si>
  <si>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</si>
  <si>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</si>
  <si>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</si>
  <si>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</si>
  <si>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</si>
  <si>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</si>
  <si>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</si>
  <si>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</si>
  <si>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</si>
  <si>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</si>
  <si>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</si>
  <si>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</si>
  <si>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</si>
  <si>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</si>
  <si>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</si>
  <si>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</si>
  <si>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</si>
  <si>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</si>
  <si>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</si>
  <si>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</si>
  <si>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</si>
  <si>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</si>
  <si>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</si>
  <si>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</si>
  <si>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</si>
  <si>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</si>
  <si>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</si>
  <si>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</si>
  <si>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</si>
  <si>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</si>
  <si>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</si>
  <si>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</si>
  <si>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</si>
  <si>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</si>
  <si>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</si>
  <si>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</si>
  <si>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</si>
  <si>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</si>
  <si>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</si>
  <si>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</si>
  <si>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</si>
  <si>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</si>
  <si>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</si>
  <si>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</si>
  <si>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</si>
  <si>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</si>
  <si>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</si>
  <si>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</si>
  <si>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</si>
  <si>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</si>
  <si>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</si>
  <si>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</si>
  <si>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</si>
  <si>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</si>
  <si>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</si>
  <si>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</si>
  <si>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</si>
  <si>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</si>
  <si>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</si>
  <si>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</si>
  <si>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</si>
  <si>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</si>
  <si>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</si>
  <si>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</si>
  <si>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</si>
  <si>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</si>
  <si>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</si>
  <si>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</si>
  <si>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</si>
  <si>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</si>
  <si>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</si>
  <si>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</si>
  <si>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</si>
  <si>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</si>
  <si>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</si>
  <si>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</si>
  <si>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</si>
  <si>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</si>
  <si>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</si>
  <si>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</si>
  <si>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</si>
  <si>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</si>
  <si>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</si>
  <si>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</si>
  <si>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</si>
  <si>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</si>
  <si>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</si>
  <si>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</si>
  <si>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</si>
  <si>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</si>
  <si>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</si>
  <si>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</si>
  <si>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</si>
  <si>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</si>
  <si>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</si>
  <si>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</si>
  <si>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</si>
  <si>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</si>
  <si>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</si>
  <si>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</si>
  <si>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</si>
  <si>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</si>
  <si>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</si>
  <si>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</si>
  <si>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</si>
  <si>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</si>
  <si>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</si>
  <si>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</si>
  <si>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</si>
  <si>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</si>
  <si>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</si>
  <si>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</si>
  <si>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</si>
  <si>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</si>
  <si>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</si>
  <si>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</si>
  <si>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</si>
  <si>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</si>
  <si>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</si>
  <si>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</si>
  <si>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</si>
  <si>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</si>
  <si>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</si>
  <si>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</si>
  <si>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</si>
  <si>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</si>
  <si>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</si>
  <si>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</si>
  <si>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</si>
  <si>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</si>
  <si>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</si>
  <si>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</si>
  <si>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</si>
  <si>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</si>
  <si>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</si>
  <si>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</si>
  <si>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</si>
  <si>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</si>
  <si>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</si>
  <si>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</si>
  <si>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</si>
  <si>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</si>
  <si>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</si>
  <si>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</si>
  <si>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</si>
  <si>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</si>
  <si>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</si>
  <si>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</si>
  <si>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</si>
  <si>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</si>
  <si>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</si>
  <si>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</si>
  <si>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</si>
  <si>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</si>
  <si>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</si>
  <si>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</si>
  <si>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</si>
  <si>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</si>
  <si>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</si>
  <si>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</si>
  <si>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</si>
  <si>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</si>
  <si>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</si>
  <si>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</si>
  <si>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</si>
  <si>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</si>
  <si>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</si>
  <si>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</si>
  <si>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</si>
  <si>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</si>
  <si>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</si>
  <si>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</si>
  <si>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</si>
  <si>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</si>
  <si>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</si>
  <si>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</si>
  <si>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</si>
  <si>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</si>
  <si>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</si>
  <si>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</si>
  <si>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</si>
  <si>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</si>
  <si>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</si>
  <si>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</si>
  <si>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</si>
  <si>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</si>
  <si>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</si>
  <si>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</si>
  <si>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</si>
  <si>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</si>
  <si>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</si>
  <si>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</si>
  <si>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</si>
  <si>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</si>
  <si>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</si>
  <si>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</si>
  <si>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</si>
  <si>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</si>
  <si>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</si>
  <si>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</si>
  <si>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</si>
  <si>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</si>
  <si>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</si>
  <si>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</si>
  <si>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</si>
  <si>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</si>
  <si>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</si>
  <si>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</si>
  <si>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</si>
  <si>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</si>
  <si>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</si>
  <si>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</si>
  <si>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</si>
  <si>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</si>
  <si>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</si>
  <si>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</si>
  <si>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</si>
  <si>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</si>
  <si>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</si>
  <si>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</si>
  <si>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</si>
  <si>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</si>
  <si>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</si>
  <si>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</si>
  <si>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</si>
  <si>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</si>
  <si>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</si>
  <si>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</si>
  <si>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</si>
  <si>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</si>
  <si>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</si>
  <si>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</si>
  <si>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</si>
  <si>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</si>
  <si>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</si>
  <si>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</si>
  <si>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</si>
  <si>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</si>
  <si>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</si>
  <si>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</si>
  <si>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</si>
  <si>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</si>
  <si>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</si>
  <si>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</si>
  <si>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</si>
  <si>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</si>
  <si>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</si>
  <si>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</si>
  <si>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</si>
  <si>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</si>
  <si>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</si>
  <si>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</si>
  <si>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</si>
  <si>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</si>
  <si>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</si>
  <si>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</si>
  <si>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</si>
  <si>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</si>
  <si>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</si>
  <si>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</si>
  <si>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</si>
  <si>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</si>
  <si>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</si>
  <si>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</si>
  <si>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</si>
  <si>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</si>
  <si>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</si>
  <si>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</si>
  <si>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</si>
  <si>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</si>
  <si>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</si>
  <si>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</si>
  <si>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</si>
  <si>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</si>
  <si>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</si>
  <si>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</si>
  <si>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</si>
  <si>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</si>
  <si>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</si>
  <si>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</si>
  <si>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</si>
  <si>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</si>
  <si>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</si>
  <si>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</si>
  <si>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</si>
  <si>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</si>
  <si>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</si>
  <si>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</si>
  <si>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</si>
  <si>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</si>
  <si>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</si>
  <si>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</si>
  <si>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</si>
  <si>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</si>
  <si>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</si>
  <si>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</si>
  <si>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</si>
  <si>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</si>
  <si>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</si>
  <si>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</si>
  <si>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</si>
  <si>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</si>
  <si>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</si>
  <si>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</si>
  <si>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</si>
  <si>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</si>
  <si>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</si>
  <si>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</si>
  <si>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</si>
  <si>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</si>
  <si>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</si>
  <si>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</si>
  <si>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</si>
  <si>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</si>
  <si>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</si>
  <si>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</si>
  <si>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</si>
  <si>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</si>
  <si>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</si>
  <si>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</si>
  <si>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</si>
  <si>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</si>
  <si>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</si>
  <si>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</si>
  <si>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</si>
  <si>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</si>
  <si>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</si>
  <si>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</si>
  <si>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</si>
  <si>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</si>
  <si>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</si>
  <si>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</si>
  <si>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</si>
  <si>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</si>
  <si>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</si>
  <si>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</si>
  <si>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</si>
  <si>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</si>
  <si>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</si>
  <si>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</si>
  <si>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</si>
  <si>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</si>
  <si>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</si>
  <si>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</si>
  <si>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</si>
  <si>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</si>
  <si>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</si>
  <si>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</si>
  <si>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</si>
  <si>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</si>
  <si>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</si>
  <si>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</si>
  <si>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</si>
  <si>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</si>
  <si>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</si>
  <si>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</si>
  <si>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</si>
  <si>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</si>
  <si>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</si>
  <si>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</si>
  <si>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</si>
  <si>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</si>
  <si>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</si>
  <si>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</si>
  <si>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</si>
  <si>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</si>
  <si>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</si>
  <si>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</si>
  <si>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</si>
  <si>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</si>
  <si>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</si>
  <si>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</si>
  <si>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</si>
  <si>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</si>
  <si>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</si>
  <si>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</si>
  <si>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</si>
  <si>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</si>
  <si>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</si>
  <si>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</si>
  <si>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</si>
  <si>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</si>
  <si>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</si>
  <si>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</si>
  <si>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</si>
  <si>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</si>
  <si>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</si>
  <si>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</si>
  <si>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</si>
  <si>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</si>
  <si>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</si>
  <si>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</si>
  <si>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</si>
  <si>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</si>
  <si>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</si>
  <si>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</si>
  <si>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</si>
  <si>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</si>
  <si>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</si>
  <si>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</si>
  <si>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</si>
  <si>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</si>
  <si>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</si>
  <si>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</si>
  <si>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</si>
  <si>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</si>
  <si>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</si>
  <si>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</si>
  <si>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</si>
  <si>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</si>
  <si>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</si>
  <si>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</si>
  <si>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</si>
  <si>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</si>
  <si>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</si>
  <si>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</si>
  <si>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</si>
  <si>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</si>
  <si>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</si>
  <si>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</si>
  <si>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</si>
  <si>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</si>
  <si>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</si>
  <si>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</si>
  <si>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</si>
  <si>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</si>
  <si>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</si>
  <si>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</si>
  <si>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</si>
  <si>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</si>
  <si>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</si>
  <si>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</si>
  <si>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</si>
  <si>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</si>
  <si>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</si>
  <si>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</si>
  <si>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</si>
  <si>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</si>
  <si>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</si>
  <si>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</si>
  <si>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</si>
  <si>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</si>
  <si>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</si>
  <si>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</si>
  <si>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</si>
  <si>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</si>
  <si>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</si>
  <si>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</si>
  <si>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</si>
  <si>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</si>
  <si>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</si>
  <si>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</si>
  <si>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</si>
  <si>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</si>
  <si>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</si>
  <si>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</si>
  <si>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</si>
  <si>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</si>
  <si>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</si>
  <si>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</si>
  <si>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</si>
  <si>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</si>
  <si>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</si>
  <si>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</si>
  <si>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</si>
  <si>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</si>
  <si>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</si>
  <si>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</si>
  <si>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</si>
  <si>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</si>
  <si>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</si>
  <si>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</si>
  <si>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</si>
  <si>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</si>
  <si>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</si>
  <si>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</si>
  <si>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</si>
  <si>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</si>
  <si>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</si>
  <si>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</si>
  <si>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</si>
  <si>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</si>
  <si>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</si>
  <si>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</si>
  <si>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</si>
  <si>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</si>
  <si>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</si>
  <si>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</si>
  <si>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</si>
  <si>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</si>
  <si>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</si>
  <si>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</si>
  <si>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</si>
  <si>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</si>
  <si>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</si>
  <si>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</si>
  <si>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</si>
  <si>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</si>
  <si>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</si>
  <si>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</si>
  <si>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</si>
  <si>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</si>
  <si>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</si>
  <si>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</si>
  <si>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</si>
  <si>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</si>
  <si>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</si>
  <si>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</si>
  <si>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</si>
  <si>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</si>
  <si>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</si>
  <si>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</si>
  <si>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</si>
  <si>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</si>
  <si>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</si>
  <si>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</si>
  <si>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</si>
  <si>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</si>
  <si>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</si>
  <si>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</si>
  <si>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</si>
  <si>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</si>
  <si>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</si>
  <si>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</si>
  <si>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</si>
  <si>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</si>
  <si>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</si>
  <si>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</si>
  <si>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</si>
  <si>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</si>
  <si>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</si>
  <si>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</si>
  <si>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</si>
  <si>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</si>
  <si>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</si>
  <si>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</si>
  <si>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</si>
  <si>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</si>
  <si>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</si>
  <si>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</si>
  <si>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</si>
  <si>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</si>
  <si>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</si>
  <si>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</si>
  <si>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</si>
  <si>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</si>
  <si>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</si>
  <si>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</si>
  <si>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</si>
  <si>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</si>
  <si>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</si>
  <si>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</si>
  <si>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</si>
  <si>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</si>
  <si>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</si>
  <si>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</si>
  <si>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</si>
  <si>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</si>
  <si>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</si>
  <si>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</si>
  <si>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</si>
  <si>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</si>
  <si>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</si>
  <si>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</si>
  <si>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</si>
  <si>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</si>
  <si>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</si>
  <si>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</si>
  <si>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</si>
  <si>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</si>
  <si>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</si>
  <si>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</si>
  <si>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</si>
  <si>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</si>
  <si>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</si>
  <si>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</si>
  <si>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</si>
  <si>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</si>
  <si>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</si>
  <si>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</si>
  <si>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</si>
  <si>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</si>
  <si>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</si>
  <si>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</si>
  <si>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</si>
  <si>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</si>
  <si>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</si>
  <si>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</si>
  <si>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</si>
  <si>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</si>
  <si>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</si>
  <si>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</si>
  <si>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</si>
  <si>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</si>
  <si>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</si>
  <si>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</si>
  <si>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</si>
  <si>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</si>
  <si>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</si>
  <si>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</si>
  <si>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</si>
  <si>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</si>
  <si>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</si>
  <si>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</si>
  <si>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</si>
  <si>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</si>
  <si>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</si>
  <si>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</si>
  <si>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</si>
  <si>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</si>
  <si>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</si>
  <si>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</si>
  <si>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</si>
  <si>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</si>
  <si>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</si>
  <si>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</si>
  <si>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</si>
  <si>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</si>
  <si>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</si>
  <si>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</si>
  <si>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</si>
  <si>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</si>
  <si>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</si>
  <si>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</si>
  <si>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</si>
  <si>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</si>
  <si>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</si>
  <si>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</si>
  <si>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</si>
  <si>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</si>
  <si>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</si>
  <si>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</si>
  <si>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</si>
  <si>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</si>
  <si>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</si>
  <si>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</si>
  <si>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</si>
  <si>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</si>
  <si>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</si>
  <si>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</si>
  <si>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</si>
  <si>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</si>
  <si>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</si>
  <si>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</si>
  <si>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</si>
  <si>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</si>
  <si>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</si>
  <si>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</si>
  <si>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</si>
  <si>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</si>
  <si>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</si>
  <si>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</si>
  <si>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</si>
  <si>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</si>
  <si>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</si>
  <si>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</si>
  <si>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</si>
  <si>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</si>
  <si>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</si>
  <si>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</si>
  <si>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</si>
  <si>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</si>
  <si>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</si>
  <si>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</si>
  <si>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</si>
  <si>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</si>
  <si>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</si>
  <si>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</si>
  <si>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</si>
  <si>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</si>
  <si>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</si>
  <si>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</si>
  <si>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</si>
  <si>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</si>
  <si>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</si>
  <si>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</si>
  <si>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</si>
  <si>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</si>
  <si>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</si>
  <si>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</si>
  <si>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</si>
  <si>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</si>
  <si>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</si>
  <si>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</si>
  <si>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</si>
  <si>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</si>
  <si>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</si>
  <si>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</si>
  <si>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</si>
  <si>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</si>
  <si>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</si>
  <si>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</si>
  <si>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</si>
  <si>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</si>
  <si>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</si>
  <si>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</si>
  <si>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</si>
  <si>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</si>
  <si>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</si>
  <si>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</si>
  <si>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</si>
  <si>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</si>
  <si>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</si>
  <si>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</si>
  <si>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</si>
  <si>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</si>
  <si>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</si>
  <si>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</si>
  <si>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</si>
  <si>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</si>
  <si>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</si>
  <si>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</si>
  <si>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</si>
  <si>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</si>
  <si>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</si>
  <si>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</si>
  <si>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</si>
  <si>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</si>
  <si>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</si>
  <si>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</si>
  <si>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</si>
  <si>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</si>
  <si>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</si>
  <si>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</si>
  <si>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</si>
  <si>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</si>
  <si>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</si>
  <si>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</si>
  <si>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</si>
  <si>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</si>
  <si>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</si>
  <si>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</si>
  <si>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</si>
  <si>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</si>
  <si>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</si>
  <si>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</si>
  <si>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</si>
  <si>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</si>
  <si>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</si>
  <si>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</si>
  <si>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</si>
  <si>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</si>
  <si>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</si>
  <si>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</si>
  <si>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</si>
  <si>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</si>
  <si>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</si>
  <si>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</si>
  <si>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</si>
  <si>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</si>
  <si>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</si>
  <si>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</si>
  <si>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</si>
  <si>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</si>
  <si>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</si>
  <si>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</si>
  <si>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</si>
  <si>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</si>
  <si>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</si>
  <si>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</si>
  <si>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</si>
  <si>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</si>
  <si>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</si>
  <si>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</si>
  <si>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</si>
  <si>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</si>
  <si>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</si>
  <si>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</si>
  <si>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</si>
  <si>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</si>
  <si>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</si>
  <si>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</si>
  <si>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</si>
  <si>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</si>
  <si>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</si>
  <si>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</si>
  <si>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</si>
  <si>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</si>
  <si>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</si>
  <si>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</si>
  <si>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</si>
  <si>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</si>
  <si>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</si>
  <si>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</si>
  <si>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</si>
  <si>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</si>
  <si>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</si>
  <si>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</si>
  <si>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</si>
  <si>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</si>
  <si>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</si>
  <si>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</si>
  <si>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</si>
  <si>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</si>
  <si>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</si>
  <si>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</si>
  <si>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</si>
  <si>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</si>
  <si>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</si>
  <si>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</si>
  <si>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</si>
  <si>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</si>
  <si>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</si>
  <si>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</si>
  <si>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</si>
  <si>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</si>
  <si>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</si>
  <si>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</si>
  <si>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</si>
  <si>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</si>
  <si>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</si>
  <si>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</si>
  <si>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</si>
  <si>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</si>
  <si>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</si>
  <si>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</si>
  <si>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</si>
  <si>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</si>
  <si>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</si>
  <si>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</si>
  <si>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</si>
  <si>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</si>
  <si>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</si>
  <si>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</si>
  <si>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</si>
  <si>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</si>
  <si>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</si>
  <si>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</si>
  <si>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</si>
  <si>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</si>
  <si>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</si>
  <si>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</si>
  <si>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</si>
  <si>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</si>
  <si>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</si>
  <si>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</si>
  <si>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</si>
  <si>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</si>
  <si>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</si>
  <si>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</si>
  <si>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</si>
  <si>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</si>
  <si>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</si>
  <si>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</si>
  <si>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</si>
  <si>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</si>
  <si>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</si>
  <si>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</si>
  <si>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</si>
  <si>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</si>
  <si>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</si>
  <si>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</si>
  <si>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</si>
  <si>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</si>
  <si>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</si>
  <si>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</si>
  <si>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</si>
  <si>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</si>
  <si>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</si>
  <si>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</si>
  <si>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</si>
  <si>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</si>
  <si>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</si>
  <si>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</si>
  <si>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</si>
  <si>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</si>
  <si>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</si>
  <si>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</si>
  <si>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</si>
  <si>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</si>
  <si>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</si>
  <si>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</si>
  <si>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</si>
  <si>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</si>
  <si>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</si>
  <si>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</si>
  <si>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</si>
  <si>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</si>
  <si>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</si>
  <si>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</si>
  <si>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</si>
  <si>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</si>
  <si>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</si>
  <si>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</si>
  <si>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</si>
  <si>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</si>
  <si>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</si>
  <si>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</si>
  <si>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</si>
  <si>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</si>
  <si>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</si>
  <si>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</si>
  <si>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</si>
  <si>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</si>
  <si>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</si>
  <si>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</si>
  <si>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</si>
  <si>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</si>
  <si>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</si>
  <si>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</si>
  <si>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</si>
  <si>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</si>
  <si>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</si>
  <si>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</si>
  <si>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</si>
  <si>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</si>
  <si>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</si>
  <si>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</si>
  <si>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</si>
  <si>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</si>
  <si>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</si>
  <si>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</si>
  <si>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</si>
  <si>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</si>
  <si>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</si>
  <si>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</si>
  <si>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</si>
  <si>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</si>
  <si>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</si>
  <si>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</si>
  <si>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</si>
  <si>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</si>
  <si>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</si>
  <si>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</si>
  <si>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</si>
  <si>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</si>
  <si>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</si>
  <si>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</si>
  <si>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</si>
  <si>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</si>
  <si>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</si>
  <si>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</si>
  <si>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</si>
  <si>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</si>
  <si>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</si>
  <si>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</si>
  <si>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</si>
  <si>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</si>
  <si>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</si>
  <si>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</si>
  <si>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</si>
  <si>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</si>
  <si>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</si>
  <si>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</si>
  <si>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</si>
  <si>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</si>
  <si>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</si>
  <si>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</si>
  <si>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</si>
  <si>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</si>
  <si>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</si>
  <si>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</si>
  <si>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</si>
  <si>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</si>
  <si>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</si>
  <si>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</si>
  <si>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</si>
  <si>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</si>
  <si>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</si>
  <si>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</si>
  <si>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</si>
  <si>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</si>
  <si>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</si>
  <si>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</si>
  <si>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</si>
  <si>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</si>
  <si>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</si>
  <si>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</si>
  <si>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</si>
  <si>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</si>
  <si>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</si>
  <si>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</si>
  <si>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</si>
  <si>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</si>
  <si>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</si>
  <si>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</si>
  <si>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</si>
  <si>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</si>
  <si>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</si>
  <si>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</si>
  <si>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</si>
  <si>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</si>
  <si>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</si>
  <si>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</si>
  <si>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</si>
  <si>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</si>
  <si>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</si>
  <si>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</si>
  <si>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</si>
  <si>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</si>
  <si>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</si>
  <si>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</si>
  <si>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</si>
  <si>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</si>
  <si>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</si>
  <si>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</si>
  <si>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</si>
  <si>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</si>
  <si>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</si>
  <si>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</si>
  <si>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</si>
  <si>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</si>
  <si>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</si>
  <si>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</si>
  <si>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</si>
  <si>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</si>
  <si>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</si>
  <si>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</si>
  <si>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</si>
  <si>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</si>
  <si>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</si>
  <si>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</si>
  <si>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</si>
  <si>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</si>
  <si>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</si>
  <si>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</si>
  <si>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</si>
  <si>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</si>
  <si>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</si>
  <si>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</si>
  <si>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</si>
  <si>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</si>
  <si>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</si>
  <si>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</si>
  <si>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</si>
  <si>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</si>
  <si>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</si>
  <si>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</si>
  <si>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</si>
  <si>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</si>
  <si>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</si>
  <si>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</si>
  <si>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</si>
  <si>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</si>
  <si>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</si>
  <si>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</si>
  <si>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</si>
  <si>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</si>
  <si>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</si>
  <si>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</si>
  <si>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</si>
  <si>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</si>
  <si>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</si>
  <si>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</si>
  <si>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</si>
  <si>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</si>
  <si>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</si>
  <si>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</si>
  <si>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</si>
  <si>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</si>
  <si>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</si>
  <si>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</si>
  <si>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</si>
  <si>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</si>
  <si>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</si>
  <si>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</si>
  <si>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</si>
  <si>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</si>
  <si>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</si>
  <si>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</si>
  <si>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</si>
  <si>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</si>
  <si>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</si>
  <si>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</si>
  <si>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</si>
  <si>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</si>
  <si>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</si>
  <si>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</si>
  <si>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</si>
  <si>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</si>
  <si>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</si>
  <si>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</si>
  <si>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</si>
  <si>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</si>
  <si>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</si>
  <si>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</si>
  <si>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</si>
  <si>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</si>
  <si>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</si>
  <si>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</si>
  <si>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</si>
  <si>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</si>
  <si>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</si>
  <si>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</si>
  <si>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</si>
  <si>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</si>
  <si>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</si>
  <si>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</si>
  <si>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</si>
  <si>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</si>
  <si>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</si>
  <si>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</si>
  <si>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</si>
  <si>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</si>
  <si>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</si>
  <si>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</si>
  <si>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</si>
  <si>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</si>
  <si>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</si>
  <si>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</si>
  <si>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</si>
  <si>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</si>
  <si>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</si>
  <si>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</si>
  <si>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</si>
  <si>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</si>
  <si>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</si>
  <si>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</si>
  <si>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</si>
  <si>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</si>
  <si>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</si>
  <si>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</si>
  <si>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</si>
  <si>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</si>
  <si>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</si>
  <si>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</si>
  <si>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</si>
  <si>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</si>
  <si>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</si>
  <si>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</si>
  <si>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</si>
  <si>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</si>
  <si>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</si>
  <si>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</si>
  <si>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</si>
  <si>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</si>
  <si>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</si>
  <si>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</si>
  <si>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</si>
  <si>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</si>
  <si>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</si>
  <si>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</si>
  <si>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</si>
  <si>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</si>
  <si>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</si>
  <si>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</si>
  <si>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</si>
  <si>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</si>
  <si>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</si>
  <si>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</si>
  <si>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</si>
  <si>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</si>
  <si>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</si>
  <si>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</si>
  <si>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</si>
  <si>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</si>
  <si>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</si>
  <si>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</si>
  <si>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</si>
  <si>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</si>
  <si>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</si>
  <si>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</si>
  <si>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</si>
  <si>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</si>
  <si>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</si>
  <si>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</si>
  <si>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</si>
  <si>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</si>
  <si>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</si>
  <si>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</si>
  <si>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</si>
  <si>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</si>
  <si>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</si>
  <si>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</si>
  <si>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</si>
  <si>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</si>
  <si>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</si>
  <si>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</si>
  <si>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</si>
  <si>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</si>
  <si>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</si>
  <si>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</si>
  <si>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</si>
  <si>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</si>
  <si>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</si>
  <si>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</si>
  <si>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</si>
  <si>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</si>
  <si>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</si>
  <si>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</si>
  <si>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</si>
  <si>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</si>
  <si>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</si>
  <si>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</si>
  <si>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</si>
  <si>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</si>
  <si>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</si>
  <si>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</si>
  <si>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</si>
  <si>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</si>
  <si>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</si>
  <si>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</si>
  <si>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</si>
  <si>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</si>
  <si>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</si>
  <si>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</si>
  <si>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</si>
  <si>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</si>
  <si>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</si>
  <si>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</si>
  <si>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</si>
  <si>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</si>
  <si>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</si>
  <si>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</si>
  <si>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</si>
  <si>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</si>
  <si>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</si>
  <si>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</si>
  <si>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</si>
  <si>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</si>
  <si>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</si>
  <si>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</si>
  <si>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</si>
  <si>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</si>
  <si>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</si>
  <si>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</si>
  <si>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</si>
  <si>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</si>
  <si>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</si>
  <si>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</si>
  <si>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</si>
  <si>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</si>
  <si>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</si>
  <si>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</si>
  <si>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</si>
  <si>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</si>
  <si>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</si>
  <si>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</si>
  <si>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</si>
  <si>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</si>
  <si>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</si>
  <si>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</si>
  <si>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</si>
  <si>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</si>
  <si>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</si>
  <si>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</si>
  <si>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</si>
  <si>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</si>
  <si>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</si>
  <si>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</si>
  <si>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</si>
  <si>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</si>
  <si>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</si>
  <si>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</si>
  <si>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</si>
  <si>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</si>
  <si>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</si>
  <si>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</si>
  <si>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</si>
  <si>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</si>
  <si>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</si>
  <si>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</si>
  <si>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</si>
  <si>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</si>
  <si>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</si>
  <si>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</si>
  <si>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</si>
  <si>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</si>
  <si>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</si>
  <si>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</si>
  <si>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</si>
  <si>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</si>
  <si>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</si>
  <si>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</si>
  <si>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</si>
  <si>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</si>
  <si>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</si>
  <si>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</si>
  <si>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</si>
  <si>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</si>
  <si>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</si>
  <si>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</si>
  <si>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</si>
  <si>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</si>
  <si>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</si>
  <si>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</si>
  <si>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</si>
  <si>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</si>
  <si>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</si>
  <si>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</si>
  <si>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</si>
  <si>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</si>
  <si>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</si>
  <si>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</si>
  <si>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</si>
  <si>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</si>
  <si>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</si>
  <si>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</si>
  <si>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</si>
  <si>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</si>
  <si>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</si>
  <si>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</si>
  <si>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</si>
  <si>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</si>
  <si>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</si>
  <si>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</si>
  <si>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</si>
  <si>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</si>
  <si>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</si>
  <si>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</si>
  <si>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</si>
  <si>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</si>
  <si>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</si>
  <si>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</si>
  <si>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</si>
  <si>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</si>
  <si>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</si>
  <si>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</si>
  <si>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</si>
  <si>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</si>
  <si>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</si>
  <si>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</si>
  <si>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</si>
  <si>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</si>
  <si>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</si>
  <si>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</si>
  <si>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</si>
  <si>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</si>
  <si>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</si>
  <si>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</si>
  <si>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</si>
  <si>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</si>
  <si>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</si>
  <si>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</si>
  <si>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</si>
  <si>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</si>
  <si>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</si>
  <si>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</si>
  <si>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</si>
  <si>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</si>
  <si>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</si>
  <si>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</si>
  <si>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</si>
  <si>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</si>
  <si>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</si>
  <si>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</si>
  <si>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</si>
  <si>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</si>
  <si>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</si>
  <si>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</si>
  <si>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</si>
  <si>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</si>
  <si>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</si>
  <si>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</si>
  <si>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</si>
  <si>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</si>
  <si>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</si>
  <si>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</si>
  <si>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</si>
  <si>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</si>
  <si>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</si>
  <si>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</si>
  <si>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</si>
  <si>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</si>
  <si>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</si>
  <si>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</si>
  <si>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</si>
  <si>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</si>
  <si>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</si>
  <si>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</si>
  <si>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</si>
  <si>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</si>
  <si>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</si>
  <si>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</si>
  <si>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</si>
  <si>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</si>
  <si>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</si>
  <si>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</si>
  <si>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</si>
  <si>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</si>
  <si>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</si>
  <si>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</si>
  <si>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</si>
  <si>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</si>
  <si>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</si>
  <si>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</si>
  <si>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</si>
  <si>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</si>
  <si>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</si>
  <si>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</si>
  <si>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</si>
  <si>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</si>
  <si>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</si>
  <si>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</si>
  <si>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</si>
  <si>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</si>
  <si>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</si>
  <si>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</si>
  <si>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</si>
  <si>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</si>
  <si>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</si>
  <si>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</si>
  <si>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</si>
  <si>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</si>
  <si>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</si>
  <si>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</si>
  <si>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</si>
  <si>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</si>
  <si>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</si>
  <si>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</si>
  <si>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</si>
  <si>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</si>
  <si>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</si>
  <si>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</si>
  <si>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</si>
  <si>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</si>
  <si>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</si>
  <si>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</si>
  <si>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</si>
  <si>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</si>
  <si>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</si>
  <si>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</si>
  <si>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</si>
  <si>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</si>
  <si>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</si>
  <si>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</si>
  <si>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</si>
  <si>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</si>
  <si>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</si>
  <si>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</si>
  <si>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</si>
  <si>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</si>
  <si>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</si>
  <si>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</si>
  <si>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</si>
  <si>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</si>
  <si>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</si>
  <si>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</si>
  <si>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</si>
  <si>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</si>
  <si>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</si>
  <si>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</si>
  <si>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</si>
  <si>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</si>
  <si>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</si>
  <si>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</si>
  <si>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</si>
  <si>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</si>
  <si>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</si>
  <si>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</si>
  <si>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</si>
  <si>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</si>
  <si>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</si>
  <si>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</si>
  <si>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</si>
  <si>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</si>
  <si>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</si>
  <si>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</si>
  <si>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</si>
  <si>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</si>
  <si>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</si>
  <si>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</si>
  <si>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</si>
  <si>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</si>
  <si>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</si>
  <si>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</si>
  <si>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</si>
  <si>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</si>
  <si>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</si>
  <si>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</si>
  <si>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</si>
  <si>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</si>
  <si>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</si>
  <si>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</si>
  <si>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</si>
  <si>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</si>
  <si>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</si>
  <si>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</si>
  <si>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</si>
  <si>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</si>
  <si>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</si>
  <si>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</si>
  <si>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</si>
  <si>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</si>
  <si>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</si>
  <si>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</si>
  <si>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</si>
  <si>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</si>
  <si>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</si>
  <si>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</si>
  <si>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</si>
  <si>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</si>
  <si>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</si>
  <si>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</si>
  <si>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</si>
  <si>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</si>
  <si>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</si>
  <si>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</si>
  <si>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</si>
  <si>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</si>
  <si>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</si>
  <si>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</si>
  <si>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</si>
  <si>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</si>
  <si>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</si>
  <si>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</si>
  <si>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</si>
  <si>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</si>
  <si>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</si>
  <si>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</si>
  <si>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</si>
  <si>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</si>
  <si>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</si>
  <si>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</si>
  <si>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</si>
  <si>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</si>
  <si>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</si>
  <si>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</si>
  <si>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</si>
  <si>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</si>
  <si>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</si>
  <si>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</si>
  <si>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</si>
  <si>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</si>
  <si>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</si>
  <si>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</si>
  <si>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</si>
  <si>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</si>
  <si>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</si>
  <si>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</si>
  <si>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</si>
  <si>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</si>
  <si>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</si>
  <si>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</si>
  <si>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</si>
  <si>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</si>
  <si>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</si>
  <si>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</si>
  <si>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</si>
  <si>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</si>
  <si>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</si>
  <si>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</si>
  <si>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</si>
  <si>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</si>
  <si>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</si>
  <si>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</si>
  <si>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</si>
  <si>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</si>
  <si>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</si>
  <si>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</si>
  <si>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</si>
  <si>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</si>
  <si>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</si>
  <si>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</si>
  <si>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</si>
  <si>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</si>
  <si>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</si>
  <si>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</si>
  <si>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</si>
  <si>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</si>
  <si>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</si>
  <si>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</si>
  <si>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</si>
  <si>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</si>
  <si>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</si>
  <si>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</si>
  <si>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</si>
  <si>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</si>
  <si>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</si>
  <si>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</si>
  <si>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</si>
  <si>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</si>
  <si>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</si>
  <si>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</si>
  <si>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</si>
  <si>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</si>
  <si>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</si>
  <si>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</si>
  <si>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</si>
  <si>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</si>
  <si>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</si>
  <si>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</si>
  <si>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</si>
  <si>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</si>
  <si>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</si>
  <si>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</si>
  <si>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</si>
  <si>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</si>
  <si>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</si>
  <si>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</si>
  <si>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</si>
  <si>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</si>
  <si>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</si>
  <si>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</si>
  <si>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</si>
  <si>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</si>
  <si>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</si>
  <si>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</si>
  <si>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</si>
  <si>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</si>
  <si>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</si>
  <si>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</si>
  <si>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</si>
  <si>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</si>
  <si>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</si>
  <si>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</si>
  <si>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</si>
  <si>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</si>
  <si>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</si>
  <si>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</si>
  <si>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</si>
  <si>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</si>
  <si>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</si>
  <si>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</si>
  <si>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</si>
  <si>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</si>
  <si>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</si>
  <si>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</si>
  <si>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</si>
  <si>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</si>
  <si>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</si>
  <si>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</si>
  <si>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</si>
  <si>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</si>
  <si>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</si>
  <si>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</si>
  <si>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</si>
  <si>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</si>
  <si>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</si>
  <si>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</si>
  <si>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</si>
  <si>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</si>
  <si>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</si>
  <si>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</si>
  <si>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</si>
  <si>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</si>
  <si>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</si>
  <si>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</si>
  <si>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</si>
  <si>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</si>
  <si>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</si>
  <si>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</si>
  <si>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</si>
  <si>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</si>
  <si>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</si>
  <si>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</si>
  <si>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</si>
  <si>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</si>
  <si>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</si>
  <si>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</si>
  <si>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</si>
  <si>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</si>
  <si>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</si>
  <si>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</si>
  <si>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</si>
  <si>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</si>
  <si>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</si>
  <si>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</si>
  <si>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</si>
  <si>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</si>
  <si>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</si>
  <si>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</si>
  <si>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</si>
  <si>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</si>
  <si>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</si>
  <si>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</si>
  <si>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</si>
  <si>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</si>
  <si>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</si>
  <si>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</si>
  <si>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</si>
  <si>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</si>
  <si>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</si>
  <si>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</si>
  <si>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</si>
  <si>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</si>
  <si>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</si>
  <si>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</si>
  <si>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</si>
  <si>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</si>
  <si>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</si>
  <si>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</si>
  <si>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</si>
  <si>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</si>
  <si>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</si>
  <si>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</si>
  <si>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</si>
  <si>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</si>
  <si>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</si>
  <si>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</si>
  <si>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</si>
  <si>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</si>
  <si>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</si>
  <si>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</si>
  <si>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</si>
  <si>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</si>
  <si>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</si>
  <si>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</si>
  <si>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</si>
  <si>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</si>
  <si>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</si>
  <si>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</si>
  <si>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</si>
  <si>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</si>
  <si>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</si>
  <si>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</si>
  <si>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</si>
  <si>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</si>
  <si>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</si>
  <si>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</si>
  <si>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</si>
  <si>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</si>
  <si>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</si>
  <si>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</si>
  <si>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</si>
  <si>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</si>
  <si>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</si>
  <si>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</si>
  <si>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</si>
  <si>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</si>
  <si>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</si>
  <si>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</si>
  <si>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</si>
  <si>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</si>
  <si>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</si>
  <si>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</si>
  <si>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</si>
  <si>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</si>
  <si>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</si>
  <si>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</si>
  <si>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</si>
  <si>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</si>
  <si>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</si>
  <si>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</si>
  <si>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</si>
  <si>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</si>
  <si>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</si>
  <si>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</si>
  <si>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</si>
  <si>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</si>
  <si>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</si>
  <si>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</si>
  <si>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</si>
  <si>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</si>
  <si>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</si>
  <si>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</si>
  <si>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</si>
  <si>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</si>
  <si>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</si>
  <si>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</si>
  <si>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</si>
  <si>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</si>
  <si>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</si>
  <si>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</si>
  <si>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</si>
  <si>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</si>
  <si>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</si>
  <si>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</si>
  <si>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</si>
  <si>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</si>
  <si>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</si>
  <si>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</si>
  <si>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</si>
  <si>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</si>
  <si>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</si>
  <si>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</si>
  <si>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</si>
  <si>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</si>
  <si>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</si>
  <si>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</si>
  <si>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</si>
  <si>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</si>
  <si>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</si>
  <si>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</si>
  <si>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</si>
  <si>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</si>
  <si>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</si>
  <si>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</si>
  <si>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</si>
  <si>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</si>
  <si>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</si>
  <si>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</si>
  <si>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</si>
  <si>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</si>
  <si>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</si>
  <si>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</si>
  <si>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</si>
  <si>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</si>
  <si>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</si>
  <si>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</si>
  <si>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</si>
  <si>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</si>
  <si>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</si>
  <si>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</si>
  <si>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</si>
  <si>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</si>
  <si>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</si>
  <si>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</si>
  <si>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</si>
  <si>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</si>
  <si>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</si>
  <si>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</si>
  <si>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</si>
  <si>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</si>
  <si>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</si>
  <si>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</si>
  <si>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</si>
  <si>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</si>
  <si>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</si>
  <si>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</si>
  <si>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</si>
  <si>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</si>
  <si>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</si>
  <si>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</si>
  <si>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</si>
  <si>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</si>
  <si>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</si>
  <si>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</si>
  <si>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</si>
  <si>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</si>
  <si>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</si>
  <si>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</si>
  <si>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</si>
  <si>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</si>
  <si>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</si>
  <si>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</si>
  <si>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</si>
  <si>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</si>
  <si>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</si>
  <si>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</si>
  <si>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</si>
  <si>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</si>
  <si>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</si>
  <si>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</si>
  <si>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</si>
  <si>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</si>
  <si>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</si>
  <si>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</si>
  <si>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</si>
  <si>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</si>
  <si>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</si>
  <si>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</si>
  <si>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</si>
  <si>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</si>
  <si>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</si>
  <si>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</si>
  <si>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</si>
  <si>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</si>
  <si>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</si>
  <si>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</si>
  <si>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</si>
  <si>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</si>
  <si>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</si>
  <si>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</si>
  <si>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</si>
  <si>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</si>
  <si>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</si>
  <si>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</si>
  <si>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</si>
  <si>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</si>
  <si>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</si>
  <si>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</si>
  <si>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</si>
  <si>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</si>
  <si>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</si>
  <si>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</si>
  <si>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</si>
  <si>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</si>
  <si>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</si>
  <si>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</si>
  <si>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</si>
  <si>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</si>
  <si>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</si>
  <si>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</si>
  <si>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</si>
  <si>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</si>
  <si>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</si>
  <si>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</si>
  <si>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</si>
  <si>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</si>
  <si>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</si>
  <si>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</si>
  <si>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</si>
  <si>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</si>
  <si>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</si>
  <si>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</si>
  <si>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</si>
  <si>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</si>
  <si>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</si>
  <si>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</si>
  <si>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</si>
  <si>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</si>
  <si>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</si>
  <si>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</si>
  <si>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</si>
  <si>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</si>
  <si>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</si>
  <si>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</si>
  <si>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</si>
  <si>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</si>
  <si>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</si>
  <si>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</si>
  <si>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</si>
  <si>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</si>
  <si>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</si>
  <si>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</si>
  <si>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</si>
  <si>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</si>
  <si>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</si>
  <si>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</si>
  <si>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</si>
  <si>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</si>
  <si>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</si>
  <si>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</si>
  <si>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</si>
  <si>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</si>
  <si>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</si>
  <si>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</si>
  <si>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</si>
  <si>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</si>
  <si>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</si>
  <si>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</si>
  <si>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</si>
  <si>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</si>
  <si>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</si>
  <si>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</si>
  <si>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</si>
  <si>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</si>
  <si>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</si>
  <si>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</si>
  <si>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</si>
  <si>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</si>
  <si>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</si>
  <si>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</si>
  <si>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</si>
  <si>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</si>
  <si>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</si>
  <si>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</si>
  <si>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</si>
  <si>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</si>
  <si>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</si>
  <si>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</si>
  <si>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</si>
  <si>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</si>
  <si>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</si>
  <si>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</si>
  <si>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</si>
  <si>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</si>
  <si>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</si>
  <si>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</si>
  <si>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</si>
  <si>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</si>
  <si>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</si>
  <si>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</si>
  <si>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</si>
  <si>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</si>
  <si>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</si>
  <si>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</si>
  <si>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</si>
  <si>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</si>
  <si>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</si>
  <si>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</si>
  <si>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</si>
  <si>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</si>
  <si>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</si>
  <si>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</si>
  <si>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</si>
  <si>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</si>
  <si>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</si>
  <si>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</si>
  <si>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</si>
  <si>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</si>
  <si>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</si>
  <si>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</si>
  <si>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</si>
  <si>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</si>
  <si>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</si>
  <si>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</si>
  <si>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</si>
  <si>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</si>
  <si>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</si>
  <si>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</si>
  <si>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</si>
  <si>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</si>
  <si>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</si>
  <si>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</si>
  <si>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</si>
  <si>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</si>
  <si>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</si>
  <si>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</si>
  <si>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</si>
  <si>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</si>
  <si>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</si>
  <si>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</si>
  <si>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</si>
  <si>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</si>
  <si>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</si>
  <si>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</si>
  <si>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</si>
  <si>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</si>
  <si>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</si>
  <si>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</si>
  <si>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</si>
  <si>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</si>
  <si>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</si>
  <si>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</si>
  <si>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</si>
  <si>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</si>
  <si>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</si>
  <si>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</si>
  <si>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</si>
  <si>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</si>
  <si>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</si>
  <si>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</si>
  <si>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</si>
  <si>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</si>
  <si>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</si>
  <si>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</si>
  <si>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</si>
  <si>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</si>
  <si>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</si>
  <si>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</si>
  <si>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</si>
  <si>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</si>
  <si>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</si>
  <si>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</si>
  <si>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</si>
  <si>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</si>
  <si>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</si>
  <si>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</si>
  <si>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</si>
  <si>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</si>
  <si>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</si>
  <si>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</si>
  <si>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</si>
  <si>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</si>
  <si>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</si>
  <si>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</si>
  <si>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</si>
  <si>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</si>
  <si>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</si>
  <si>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</si>
  <si>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</si>
  <si>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</si>
  <si>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</si>
  <si>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</si>
  <si>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</si>
  <si>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</si>
  <si>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</si>
  <si>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</si>
  <si>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</si>
  <si>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</si>
  <si>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</si>
  <si>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</si>
  <si>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</si>
  <si>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</si>
  <si>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</si>
  <si>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</si>
  <si>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</si>
  <si>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</si>
  <si>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</si>
  <si>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</si>
  <si>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</si>
  <si>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</si>
  <si>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</si>
  <si>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</si>
  <si>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</si>
  <si>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</si>
  <si>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</si>
  <si>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</si>
  <si>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</si>
  <si>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</si>
  <si>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</si>
  <si>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</si>
  <si>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</si>
  <si>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</si>
  <si>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</si>
  <si>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</si>
  <si>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</si>
  <si>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</si>
  <si>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</si>
  <si>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</si>
  <si>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</si>
  <si>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</si>
  <si>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</si>
  <si>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</si>
  <si>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</si>
  <si>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</si>
  <si>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</si>
  <si>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</si>
  <si>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</si>
  <si>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</si>
  <si>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</si>
  <si>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</si>
  <si>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</si>
  <si>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</si>
  <si>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</si>
  <si>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</si>
  <si>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</si>
  <si>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</si>
  <si>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</si>
  <si>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</si>
  <si>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</si>
  <si>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</si>
  <si>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</si>
  <si>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</si>
  <si>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</si>
  <si>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</si>
  <si>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</si>
  <si>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</si>
  <si>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</si>
  <si>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</si>
  <si>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</si>
  <si>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</si>
  <si>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</si>
  <si>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</si>
  <si>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</si>
  <si>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</si>
  <si>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</si>
  <si>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</si>
  <si>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</si>
  <si>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</si>
  <si>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</si>
  <si>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</si>
  <si>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</si>
  <si>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</si>
  <si>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</si>
  <si>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</si>
  <si>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</si>
  <si>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</si>
  <si>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</si>
  <si>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</si>
  <si>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</si>
  <si>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</si>
  <si>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</si>
  <si>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</si>
  <si>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</si>
  <si>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</si>
  <si>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</si>
  <si>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</si>
  <si>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</si>
  <si>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</si>
  <si>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</si>
  <si>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</si>
  <si>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</si>
  <si>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</si>
  <si>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</si>
  <si>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</si>
  <si>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</si>
  <si>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</si>
  <si>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</si>
  <si>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</si>
  <si>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</si>
  <si>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</si>
  <si>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</si>
  <si>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</si>
  <si>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</si>
  <si>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</si>
  <si>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</si>
  <si>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</si>
  <si>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</si>
  <si>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</si>
  <si>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</si>
  <si>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</si>
  <si>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</si>
  <si>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</si>
  <si>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</si>
  <si>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</si>
  <si>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</si>
  <si>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</si>
  <si>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</si>
  <si>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</si>
  <si>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</si>
  <si>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</si>
  <si>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</si>
  <si>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</si>
  <si>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</si>
  <si>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</si>
  <si>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</si>
  <si>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</si>
  <si>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</si>
  <si>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</si>
  <si>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</si>
  <si>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</si>
  <si>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</si>
  <si>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</si>
  <si>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</si>
  <si>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</si>
  <si>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</si>
  <si>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</si>
  <si>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</si>
  <si>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</si>
  <si>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</si>
  <si>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</si>
  <si>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</si>
  <si>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</si>
  <si>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</si>
  <si>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</si>
  <si>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</si>
  <si>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</si>
  <si>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</si>
  <si>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</si>
  <si>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</si>
  <si>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</si>
  <si>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</si>
  <si>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</si>
  <si>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</si>
  <si>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</si>
  <si>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</si>
  <si>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</si>
  <si>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</si>
  <si>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</si>
  <si>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</si>
  <si>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</si>
  <si>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</si>
  <si>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</si>
  <si>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</si>
  <si>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</si>
  <si>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</si>
  <si>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</si>
  <si>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</si>
  <si>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</si>
  <si>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</si>
  <si>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</si>
  <si>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</si>
  <si>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</si>
  <si>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</si>
  <si>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</si>
  <si>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</si>
  <si>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</si>
  <si>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</si>
  <si>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</si>
  <si>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</si>
  <si>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</si>
  <si>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</si>
  <si>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</si>
  <si>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</si>
  <si>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</si>
  <si>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</si>
  <si>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</si>
  <si>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</si>
  <si>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</si>
  <si>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</si>
  <si>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</si>
  <si>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</si>
  <si>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</si>
  <si>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</si>
  <si>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</si>
  <si>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</si>
  <si>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</si>
  <si>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</si>
  <si>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</si>
  <si>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</si>
  <si>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</si>
  <si>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</si>
  <si>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</si>
  <si>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</si>
  <si>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</si>
  <si>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</si>
  <si>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</si>
  <si>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</si>
  <si>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</si>
  <si>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</si>
  <si>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</si>
  <si>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</si>
  <si>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</si>
  <si>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</si>
  <si>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</si>
  <si>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</si>
  <si>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</si>
  <si>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</si>
  <si>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</si>
  <si>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</si>
  <si>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</si>
  <si>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</si>
  <si>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</si>
  <si>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</si>
  <si>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</si>
  <si>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</si>
  <si>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</si>
  <si>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</si>
  <si>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</si>
  <si>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</si>
  <si>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</si>
  <si>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</si>
  <si>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</si>
  <si>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</si>
  <si>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</si>
  <si>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</si>
  <si>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</si>
  <si>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</si>
  <si>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</si>
  <si>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</si>
  <si>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</si>
  <si>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</si>
  <si>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</si>
  <si>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</si>
  <si>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</si>
  <si>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</si>
  <si>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</si>
  <si>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</si>
  <si>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</si>
  <si>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</si>
  <si>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</si>
  <si>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</si>
  <si>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</si>
  <si>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</si>
  <si>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</si>
  <si>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</si>
  <si>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</si>
  <si>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</si>
  <si>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</si>
  <si>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</si>
  <si>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</si>
  <si>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</si>
  <si>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</si>
  <si>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</si>
  <si>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</si>
  <si>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</si>
  <si>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</si>
  <si>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</si>
  <si>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</si>
  <si>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</si>
  <si>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</si>
  <si>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</si>
  <si>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</si>
  <si>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</si>
  <si>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</si>
  <si>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</si>
  <si>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</si>
  <si>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</si>
  <si>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</si>
  <si>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</si>
  <si>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</si>
  <si>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</si>
  <si>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</si>
  <si>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</si>
  <si>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</si>
  <si>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</si>
  <si>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</si>
  <si>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</si>
  <si>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</si>
  <si>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</si>
  <si>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</si>
  <si>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</si>
  <si>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</si>
  <si>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</si>
  <si>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</si>
  <si>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</si>
  <si>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</si>
  <si>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</si>
  <si>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</si>
  <si>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</si>
  <si>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</si>
  <si>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</si>
  <si>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</si>
  <si>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</si>
  <si>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</si>
  <si>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</si>
  <si>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</si>
  <si>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</si>
  <si>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</si>
  <si>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</si>
  <si>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</si>
  <si>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</si>
  <si>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</si>
  <si>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</si>
  <si>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</si>
  <si>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</si>
  <si>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</si>
  <si>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</si>
  <si>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</si>
  <si>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</si>
  <si>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</si>
  <si>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</si>
  <si>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</si>
  <si>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</si>
  <si>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</si>
  <si>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</si>
  <si>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</si>
  <si>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</si>
  <si>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</si>
  <si>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</si>
  <si>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</si>
  <si>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</si>
  <si>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</si>
  <si>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</si>
  <si>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</si>
  <si>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</si>
  <si>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</si>
  <si>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</si>
  <si>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</si>
  <si>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</si>
  <si>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</si>
  <si>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</si>
  <si>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</si>
  <si>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</si>
  <si>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</si>
  <si>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</si>
  <si>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</si>
  <si>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</si>
  <si>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</si>
  <si>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</si>
  <si>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</si>
  <si>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</si>
  <si>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</si>
  <si>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</si>
  <si>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</si>
  <si>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</si>
  <si>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</si>
  <si>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</si>
  <si>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</si>
  <si>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</si>
  <si>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</si>
  <si>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</si>
  <si>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</si>
  <si>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</si>
  <si>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</si>
  <si>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</si>
  <si>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</si>
  <si>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</si>
  <si>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</si>
  <si>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</si>
  <si>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</si>
  <si>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</si>
  <si>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</si>
  <si>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</si>
  <si>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</si>
  <si>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</si>
  <si>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</si>
  <si>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</si>
  <si>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</si>
  <si>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</si>
  <si>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</si>
  <si>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</si>
  <si>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</si>
  <si>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</si>
  <si>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</si>
  <si>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</si>
  <si>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</si>
  <si>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</si>
  <si>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</si>
  <si>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</si>
  <si>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</si>
  <si>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</si>
  <si>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</si>
  <si>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</si>
  <si>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</si>
  <si>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</si>
  <si>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</si>
  <si>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</si>
  <si>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</si>
  <si>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</si>
  <si>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</si>
  <si>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</si>
  <si>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</si>
  <si>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</si>
  <si>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</si>
  <si>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</si>
  <si>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</si>
  <si>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</si>
  <si>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</si>
  <si>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</si>
  <si>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</si>
  <si>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</si>
  <si>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</si>
  <si>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</si>
  <si>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</si>
  <si>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</si>
  <si>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</si>
  <si>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</si>
  <si>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</si>
  <si>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</si>
  <si>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</si>
  <si>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</si>
  <si>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</si>
  <si>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</si>
  <si>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</si>
  <si>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</si>
  <si>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</si>
  <si>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</si>
  <si>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</si>
  <si>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</si>
  <si>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</si>
  <si>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</si>
  <si>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</si>
  <si>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</si>
  <si>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</si>
  <si>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</si>
  <si>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</si>
  <si>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</si>
  <si>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</si>
  <si>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</si>
  <si>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</si>
  <si>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</si>
  <si>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</si>
  <si>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</si>
  <si>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</si>
  <si>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</si>
  <si>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</si>
  <si>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</si>
  <si>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</si>
  <si>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</si>
  <si>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</si>
  <si>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</si>
  <si>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</si>
  <si>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</si>
  <si>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</si>
  <si>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</si>
  <si>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</si>
  <si>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</si>
  <si>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</si>
  <si>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</si>
  <si>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</si>
  <si>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</si>
  <si>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</si>
  <si>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</si>
  <si>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</si>
  <si>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</si>
  <si>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</si>
  <si>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</si>
  <si>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</si>
  <si>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</si>
  <si>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</si>
  <si>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</si>
  <si>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</si>
  <si>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</si>
  <si>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</si>
  <si>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</si>
  <si>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</si>
  <si>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</si>
  <si>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</si>
  <si>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</si>
  <si>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</si>
  <si>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</si>
  <si>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</si>
  <si>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</si>
  <si>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</si>
  <si>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</si>
  <si>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</si>
  <si>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</si>
  <si>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</si>
  <si>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</si>
  <si>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</si>
  <si>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</si>
  <si>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</si>
  <si>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</si>
  <si>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</si>
  <si>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</si>
  <si>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</si>
  <si>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</si>
  <si>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</si>
  <si>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</si>
  <si>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</si>
  <si>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</si>
  <si>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</si>
  <si>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</si>
  <si>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</si>
  <si>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</si>
  <si>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</si>
  <si>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</si>
  <si>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</si>
  <si>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</si>
  <si>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</si>
  <si>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</si>
  <si>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</si>
  <si>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</si>
  <si>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</si>
  <si>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</si>
  <si>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</si>
  <si>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</si>
  <si>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</si>
  <si>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</si>
  <si>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</si>
  <si>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</si>
  <si>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</si>
  <si>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</si>
  <si>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</si>
  <si>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</si>
  <si>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</si>
  <si>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</si>
  <si>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</si>
  <si>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</si>
  <si>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</si>
  <si>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</si>
  <si>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</si>
  <si>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</si>
  <si>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</si>
  <si>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</si>
  <si>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</si>
  <si>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</si>
  <si>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</si>
  <si>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</si>
  <si>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</si>
  <si>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</si>
  <si>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</si>
  <si>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</si>
  <si>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</si>
  <si>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</si>
  <si>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</si>
  <si>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</si>
  <si>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</si>
  <si>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</si>
  <si>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</si>
  <si>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</si>
  <si>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</si>
  <si>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</si>
  <si>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</si>
  <si>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</si>
  <si>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</si>
  <si>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</si>
  <si>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</si>
  <si>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</si>
  <si>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</si>
  <si>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</si>
  <si>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</si>
  <si>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</si>
  <si>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</si>
  <si>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</si>
  <si>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</si>
  <si>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</si>
  <si>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</si>
  <si>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</si>
  <si>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</si>
  <si>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</si>
  <si>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</si>
  <si>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</si>
  <si>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</si>
  <si>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</si>
  <si>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</si>
  <si>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</si>
  <si>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</si>
  <si>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</si>
  <si>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</si>
  <si>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</si>
  <si>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</si>
  <si>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</si>
  <si>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</si>
  <si>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</si>
  <si>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</si>
  <si>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</si>
  <si>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</si>
  <si>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</si>
  <si>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</si>
  <si>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</si>
  <si>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</si>
  <si>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</si>
  <si>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</si>
  <si>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</si>
  <si>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</si>
  <si>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</si>
  <si>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</si>
  <si>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</si>
  <si>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</si>
  <si>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</si>
  <si>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</si>
  <si>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</si>
  <si>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</si>
  <si>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</si>
  <si>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</si>
  <si>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</si>
  <si>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</si>
  <si>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</si>
  <si>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</si>
  <si>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</si>
  <si>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</si>
  <si>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</si>
  <si>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</si>
  <si>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</si>
  <si>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</si>
  <si>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</si>
  <si>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</si>
  <si>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</si>
  <si>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</si>
  <si>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</si>
  <si>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</si>
  <si>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</si>
  <si>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</si>
  <si>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</si>
  <si>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</si>
  <si>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</si>
  <si>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</si>
  <si>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</si>
  <si>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</si>
  <si>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</si>
  <si>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</si>
  <si>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</si>
  <si>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</si>
  <si>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</si>
  <si>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</si>
  <si>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</si>
  <si>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</si>
  <si>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</si>
  <si>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</si>
  <si>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</si>
  <si>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</si>
  <si>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</si>
  <si>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</si>
  <si>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</si>
  <si>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</si>
  <si>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</si>
  <si>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</si>
  <si>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</si>
  <si>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</si>
  <si>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</si>
  <si>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</si>
  <si>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</si>
  <si>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</si>
  <si>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</si>
  <si>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</si>
  <si>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</si>
  <si>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</si>
  <si>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</si>
  <si>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</si>
  <si>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</si>
  <si>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</si>
  <si>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</si>
  <si>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</si>
  <si>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</si>
  <si>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</si>
  <si>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</si>
  <si>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</si>
  <si>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</si>
  <si>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</si>
  <si>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</si>
  <si>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</si>
  <si>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</si>
  <si>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</si>
  <si>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</si>
  <si>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</si>
  <si>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</si>
  <si>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</si>
  <si>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</si>
  <si>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</si>
  <si>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</si>
  <si>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</si>
  <si>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</si>
  <si>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</si>
  <si>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</si>
  <si>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</si>
  <si>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</si>
  <si>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</si>
  <si>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</si>
  <si>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</si>
  <si>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</si>
  <si>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</si>
  <si>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</si>
  <si>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</si>
  <si>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</si>
  <si>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</si>
  <si>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</si>
  <si>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</si>
  <si>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</si>
  <si>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</si>
  <si>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</si>
  <si>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</si>
  <si>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</si>
  <si>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</si>
  <si>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</si>
  <si>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</si>
  <si>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</si>
  <si>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</si>
  <si>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</si>
  <si>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</si>
  <si>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</si>
  <si>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</si>
  <si>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</si>
  <si>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</si>
  <si>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</si>
  <si>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</si>
  <si>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</si>
  <si>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</si>
  <si>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</si>
  <si>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</si>
  <si>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</si>
  <si>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</si>
  <si>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</si>
  <si>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</si>
  <si>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</si>
  <si>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</si>
  <si>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</si>
  <si>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</si>
  <si>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</si>
  <si>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</si>
  <si>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</si>
  <si>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</si>
  <si>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</si>
  <si>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</si>
  <si>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</si>
  <si>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</si>
  <si>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</si>
  <si>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</si>
  <si>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</si>
  <si>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</si>
  <si>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</si>
  <si>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</si>
  <si>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</si>
  <si>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</si>
  <si>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</si>
  <si>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</si>
  <si>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</si>
  <si>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</si>
  <si>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</si>
  <si>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</si>
  <si>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</si>
  <si>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</si>
  <si>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</si>
  <si>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</si>
  <si>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</si>
  <si>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</si>
  <si>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</si>
  <si>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</si>
  <si>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</si>
  <si>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</si>
  <si>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</si>
  <si>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</si>
  <si>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</si>
  <si>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</si>
  <si>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</si>
  <si>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</si>
  <si>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</si>
  <si>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</si>
  <si>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</si>
  <si>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</si>
  <si>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</si>
  <si>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</si>
  <si>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</si>
  <si>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</si>
  <si>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</si>
  <si>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</si>
  <si>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</si>
  <si>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</si>
  <si>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</si>
  <si>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</si>
  <si>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</si>
  <si>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</si>
  <si>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</si>
  <si>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</si>
  <si>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</si>
  <si>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</si>
  <si>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</si>
  <si>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</si>
  <si>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</si>
  <si>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</si>
  <si>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</si>
  <si>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</si>
  <si>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</si>
  <si>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</si>
  <si>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</si>
  <si>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</si>
  <si>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</si>
  <si>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</si>
  <si>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</si>
  <si>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</si>
  <si>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</si>
  <si>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</si>
  <si>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</si>
  <si>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</si>
  <si>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</si>
  <si>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</si>
  <si>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</si>
  <si>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</si>
  <si>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</si>
  <si>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</si>
  <si>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</si>
  <si>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</si>
  <si>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</si>
  <si>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</si>
  <si>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</si>
  <si>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</si>
  <si>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</si>
  <si>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</si>
  <si>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</si>
  <si>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</si>
  <si>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</si>
  <si>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</si>
  <si>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</si>
  <si>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</si>
  <si>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</si>
  <si>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</si>
  <si>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</si>
  <si>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</si>
  <si>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</si>
  <si>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</si>
  <si>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</si>
  <si>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</si>
  <si>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</si>
  <si>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</si>
  <si>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</si>
  <si>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</si>
  <si>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</si>
  <si>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</si>
  <si>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</si>
  <si>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</si>
  <si>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</si>
  <si>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</si>
  <si>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</si>
  <si>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</si>
  <si>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</si>
  <si>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</si>
  <si>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</si>
  <si>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</si>
  <si>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</si>
  <si>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</si>
  <si>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</si>
  <si>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</si>
  <si>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</si>
  <si>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</si>
  <si>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</si>
  <si>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</si>
  <si>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</si>
  <si>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</si>
  <si>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</si>
  <si>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</si>
  <si>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</si>
  <si>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</si>
  <si>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</si>
  <si>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</si>
  <si>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</si>
  <si>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</si>
  <si>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</si>
  <si>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</si>
  <si>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</si>
  <si>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</si>
  <si>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</si>
  <si>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</si>
  <si>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</si>
  <si>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</si>
  <si>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</si>
  <si>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</si>
  <si>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</si>
  <si>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</si>
  <si>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</si>
  <si>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</si>
  <si>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</si>
  <si>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</si>
  <si>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</si>
  <si>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</si>
  <si>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</si>
  <si>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</si>
  <si>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</si>
  <si>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</si>
  <si>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</si>
  <si>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</si>
  <si>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</si>
  <si>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</si>
  <si>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</si>
  <si>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</si>
  <si>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</si>
  <si>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</si>
  <si>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</si>
  <si>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</si>
  <si>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</si>
  <si>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</si>
  <si>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</si>
  <si>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</si>
  <si>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</si>
  <si>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</si>
  <si>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</si>
  <si>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</si>
  <si>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</si>
  <si>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</si>
  <si>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</si>
  <si>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</si>
  <si>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</si>
  <si>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</si>
  <si>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</si>
  <si>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</si>
  <si>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</si>
  <si>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</si>
  <si>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</si>
  <si>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</si>
  <si>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</si>
  <si>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</si>
  <si>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</si>
  <si>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</si>
  <si>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</si>
  <si>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</si>
  <si>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</si>
  <si>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</si>
  <si>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</si>
  <si>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</si>
  <si>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</si>
  <si>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</si>
  <si>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</si>
  <si>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</si>
  <si>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</si>
  <si>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</si>
  <si>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</si>
  <si>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</si>
  <si>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</si>
  <si>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</si>
  <si>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</si>
  <si>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</si>
  <si>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</si>
  <si>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</si>
  <si>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</si>
  <si>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</si>
  <si>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</si>
  <si>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</si>
  <si>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</si>
  <si>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</si>
  <si>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</si>
  <si>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</si>
  <si>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</si>
  <si>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</si>
  <si>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</si>
  <si>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</si>
  <si>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</si>
  <si>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</si>
  <si>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</si>
  <si>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</si>
  <si>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</si>
  <si>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</si>
  <si>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</si>
  <si>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</si>
  <si>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</si>
  <si>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</si>
  <si>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</si>
  <si>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</si>
  <si>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</si>
  <si>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</si>
  <si>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</si>
  <si>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</si>
  <si>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</si>
  <si>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</si>
  <si>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</si>
  <si>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</si>
  <si>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</si>
  <si>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</si>
  <si>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</si>
  <si>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</si>
  <si>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</si>
  <si>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</si>
  <si>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</si>
  <si>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</si>
  <si>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</si>
  <si>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</si>
  <si>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</si>
  <si>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</si>
  <si>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</si>
  <si>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</si>
  <si>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</si>
  <si>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</si>
  <si>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</si>
  <si>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</si>
  <si>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</si>
  <si>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</si>
  <si>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</si>
  <si>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</si>
  <si>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</si>
  <si>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</si>
  <si>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</si>
  <si>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</si>
  <si>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</si>
  <si>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</si>
  <si>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</si>
  <si>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</si>
  <si>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</si>
  <si>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</si>
  <si>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</si>
  <si>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</si>
  <si>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</si>
  <si>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</si>
  <si>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</si>
  <si>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</si>
  <si>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</si>
  <si>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</si>
  <si>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</si>
  <si>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</si>
  <si>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</si>
  <si>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</si>
  <si>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</si>
  <si>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</si>
  <si>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</si>
  <si>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</si>
  <si>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</si>
  <si>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</si>
  <si>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</si>
  <si>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</si>
  <si>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</si>
  <si>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</si>
  <si>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</si>
  <si>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</si>
  <si>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</si>
  <si>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</si>
  <si>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</si>
  <si>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</si>
  <si>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</si>
  <si>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</si>
  <si>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</si>
  <si>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</si>
  <si>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</si>
  <si>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</si>
  <si>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</si>
  <si>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</si>
  <si>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</si>
  <si>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</si>
  <si>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</si>
  <si>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</si>
  <si>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</si>
  <si>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</si>
  <si>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</si>
  <si>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</si>
  <si>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</si>
  <si>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</si>
  <si>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</si>
  <si>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</si>
  <si>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</si>
  <si>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</si>
  <si>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</si>
  <si>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</si>
  <si>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</si>
  <si>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</si>
  <si>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</si>
  <si>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</si>
  <si>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</si>
  <si>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</si>
  <si>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</si>
  <si>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</si>
  <si>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</si>
  <si>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</si>
  <si>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</si>
  <si>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</si>
  <si>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</si>
  <si>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</si>
  <si>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</si>
  <si>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</si>
  <si>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</si>
  <si>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</si>
  <si>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</si>
  <si>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</si>
  <si>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</si>
  <si>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</si>
  <si>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</si>
  <si>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</si>
  <si>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</si>
  <si>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</si>
  <si>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</si>
  <si>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</si>
  <si>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</si>
  <si>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</si>
  <si>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</si>
  <si>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</si>
  <si>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</si>
  <si>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</si>
  <si>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</si>
  <si>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</si>
  <si>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</si>
  <si>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</si>
  <si>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</si>
  <si>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</si>
  <si>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</si>
  <si>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</si>
  <si>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</si>
  <si>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</si>
  <si>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</si>
  <si>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</si>
  <si>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</si>
  <si>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</si>
  <si>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</si>
  <si>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</si>
  <si>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</si>
  <si>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</si>
  <si>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</si>
  <si>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</si>
  <si>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</si>
  <si>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</si>
  <si>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</si>
  <si>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</si>
  <si>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</si>
  <si>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</si>
  <si>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</si>
  <si>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</si>
  <si>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</si>
  <si>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</si>
  <si>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</si>
  <si>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</si>
  <si>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</si>
  <si>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</si>
  <si>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</si>
  <si>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</si>
  <si>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</si>
  <si>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</si>
  <si>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</si>
  <si>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</si>
  <si>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</si>
  <si>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</si>
  <si>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</si>
  <si>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</si>
  <si>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</si>
  <si>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</si>
  <si>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</si>
  <si>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</si>
  <si>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</si>
  <si>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</si>
  <si>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</si>
  <si>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</si>
  <si>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</si>
  <si>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</si>
  <si>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</si>
  <si>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</si>
  <si>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</si>
  <si>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</si>
  <si>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</si>
  <si>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</si>
  <si>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</si>
  <si>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</si>
  <si>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</si>
  <si>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</si>
  <si>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</si>
  <si>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</si>
  <si>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</si>
  <si>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</si>
  <si>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</si>
  <si>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</si>
  <si>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</si>
  <si>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</si>
  <si>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</si>
  <si>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</si>
  <si>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</si>
  <si>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</si>
  <si>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</si>
  <si>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</si>
  <si>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</si>
  <si>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</si>
  <si>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</si>
  <si>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</si>
  <si>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</si>
  <si>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</si>
  <si>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</si>
  <si>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</si>
  <si>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</si>
  <si>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</si>
  <si>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</si>
  <si>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</si>
  <si>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</si>
  <si>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</si>
  <si>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</si>
  <si>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</si>
  <si>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</si>
  <si>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</si>
  <si>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</si>
  <si>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</si>
  <si>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</si>
  <si>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</si>
  <si>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</si>
  <si>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</si>
  <si>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</si>
  <si>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</si>
  <si>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</si>
  <si>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</si>
  <si>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</si>
  <si>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</si>
  <si>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</si>
  <si>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</si>
  <si>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</si>
  <si>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</si>
  <si>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</si>
  <si>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</si>
  <si>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</si>
  <si>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</si>
  <si>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</si>
  <si>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</si>
  <si>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</si>
  <si>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</si>
  <si>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</si>
  <si>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</si>
  <si>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</si>
  <si>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</si>
  <si>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</si>
  <si>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</si>
  <si>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</si>
  <si>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</si>
  <si>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</si>
  <si>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</si>
  <si>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</si>
  <si>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</si>
  <si>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</si>
  <si>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</si>
  <si>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</si>
  <si>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</si>
  <si>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</si>
  <si>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</si>
  <si>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</si>
  <si>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</si>
  <si>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</si>
  <si>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</si>
  <si>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</si>
  <si>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</si>
  <si>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</si>
  <si>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</si>
  <si>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</si>
  <si>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</si>
  <si>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</si>
  <si>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</si>
  <si>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</si>
  <si>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</si>
  <si>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</si>
  <si>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</si>
  <si>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</si>
  <si>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</si>
  <si>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</si>
  <si>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</si>
  <si>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</si>
  <si>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</si>
  <si>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</si>
  <si>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</si>
  <si>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</si>
  <si>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</si>
  <si>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</si>
  <si>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</si>
  <si>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</si>
  <si>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</si>
  <si>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</si>
  <si>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</si>
  <si>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</si>
  <si>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</si>
  <si>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</si>
  <si>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</si>
  <si>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</si>
  <si>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</si>
  <si>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</si>
  <si>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</si>
  <si>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</si>
  <si>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</si>
  <si>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</si>
  <si>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</si>
  <si>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</si>
  <si>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</si>
  <si>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</si>
  <si>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</si>
  <si>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</si>
  <si>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</si>
  <si>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</si>
  <si>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</si>
  <si>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</si>
  <si>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</si>
  <si>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</si>
  <si>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</si>
  <si>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</si>
  <si>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</si>
  <si>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</si>
  <si>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</si>
  <si>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</si>
  <si>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</si>
  <si>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</si>
  <si>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</si>
  <si>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</si>
  <si>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</si>
  <si>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</si>
  <si>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</si>
  <si>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</si>
  <si>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</si>
  <si>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</si>
  <si>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</si>
  <si>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</si>
  <si>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</si>
  <si>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</si>
  <si>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</si>
  <si>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</si>
  <si>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</si>
  <si>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</si>
  <si>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</si>
  <si>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</si>
  <si>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</si>
  <si>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</si>
  <si>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</si>
  <si>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</si>
  <si>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</si>
  <si>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</si>
  <si>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</si>
  <si>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</si>
  <si>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</si>
  <si>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</si>
  <si>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</si>
  <si>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</si>
  <si>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</si>
  <si>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</si>
  <si>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</si>
  <si>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</si>
  <si>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</si>
  <si>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</si>
  <si>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</si>
  <si>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</si>
  <si>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</si>
  <si>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</si>
  <si>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</si>
  <si>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</si>
  <si>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</si>
  <si>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</si>
  <si>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</si>
  <si>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</si>
  <si>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</si>
  <si>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</si>
  <si>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</si>
  <si>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</si>
  <si>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</si>
  <si>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</si>
  <si>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</si>
  <si>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</si>
  <si>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</si>
  <si>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</si>
  <si>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</si>
  <si>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</si>
  <si>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</si>
  <si>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</si>
  <si>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</si>
  <si>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</si>
  <si>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</si>
  <si>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</si>
  <si>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</si>
  <si>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</si>
  <si>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</si>
  <si>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</si>
  <si>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</si>
  <si>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</si>
  <si>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</si>
  <si>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</si>
  <si>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</si>
  <si>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</si>
  <si>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</si>
  <si>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</si>
  <si>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</si>
  <si>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</si>
  <si>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</si>
  <si>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</si>
  <si>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</si>
  <si>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</si>
  <si>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</si>
  <si>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</si>
  <si>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</si>
  <si>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</si>
  <si>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</si>
  <si>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</si>
  <si>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</si>
  <si>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</si>
  <si>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</si>
  <si>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</si>
  <si>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</si>
  <si>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</si>
  <si>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</si>
  <si>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</si>
  <si>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</si>
  <si>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</si>
  <si>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</si>
  <si>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</si>
  <si>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</si>
  <si>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</si>
  <si>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</si>
  <si>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</si>
  <si>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</si>
  <si>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</si>
  <si>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</si>
  <si>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</si>
  <si>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</si>
  <si>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</si>
  <si>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</si>
  <si>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</si>
  <si>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</si>
  <si>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</si>
  <si>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</si>
  <si>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</si>
  <si>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</si>
  <si>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</si>
  <si>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</si>
  <si>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</si>
  <si>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</si>
  <si>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</si>
  <si>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</si>
  <si>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</si>
  <si>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</si>
  <si>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</si>
  <si>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</si>
  <si>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</si>
  <si>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</si>
  <si>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</si>
  <si>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</si>
  <si>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</si>
  <si>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</si>
  <si>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</si>
  <si>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</si>
  <si>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</si>
  <si>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</si>
  <si>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</si>
  <si>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</si>
  <si>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</si>
  <si>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</si>
  <si>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</si>
  <si>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</si>
  <si>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</si>
  <si>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</si>
  <si>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</si>
  <si>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</si>
  <si>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</si>
  <si>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</si>
  <si>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</si>
  <si>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</si>
  <si>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</si>
  <si>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</si>
  <si>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</si>
  <si>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</si>
  <si>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</si>
  <si>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</si>
  <si>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</si>
  <si>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</si>
  <si>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</si>
  <si>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</si>
  <si>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</si>
  <si>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</si>
  <si>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</si>
  <si>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</si>
  <si>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</si>
  <si>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</si>
  <si>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</si>
  <si>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</si>
  <si>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</si>
  <si>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</si>
  <si>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</si>
  <si>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</si>
  <si>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</si>
  <si>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</si>
  <si>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</si>
  <si>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</si>
  <si>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</si>
  <si>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</si>
  <si>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</si>
  <si>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</si>
  <si>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</si>
  <si>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</si>
  <si>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</si>
  <si>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</si>
  <si>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</si>
  <si>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</si>
  <si>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</si>
  <si>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</si>
  <si>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</si>
  <si>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</si>
  <si>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</si>
  <si>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</si>
  <si>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</si>
  <si>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</si>
  <si>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</si>
  <si>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</si>
  <si>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</si>
  <si>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</si>
  <si>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</si>
  <si>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</si>
  <si>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</si>
  <si>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</si>
  <si>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</si>
  <si>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</si>
  <si>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</si>
  <si>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</si>
  <si>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</si>
  <si>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</si>
  <si>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</si>
  <si>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</si>
  <si>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</si>
  <si>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</si>
  <si>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</si>
  <si>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</si>
  <si>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</si>
  <si>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</si>
  <si>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</si>
  <si>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</si>
  <si>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</si>
  <si>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</si>
  <si>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</si>
  <si>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</si>
  <si>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</si>
  <si>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</si>
  <si>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</si>
  <si>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</si>
  <si>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</si>
  <si>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</si>
  <si>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</si>
  <si>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</si>
  <si>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</si>
  <si>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</si>
  <si>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</si>
  <si>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</si>
  <si>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</si>
  <si>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</si>
  <si>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</si>
  <si>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</si>
  <si>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</si>
  <si>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</si>
  <si>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</si>
  <si>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</si>
  <si>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</si>
  <si>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</si>
  <si>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</si>
  <si>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</si>
  <si>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</si>
  <si>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</si>
  <si>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</si>
  <si>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</si>
  <si>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</si>
  <si>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</si>
  <si>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</si>
  <si>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</si>
  <si>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</si>
  <si>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</si>
  <si>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</si>
  <si>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</si>
  <si>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</si>
  <si>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</si>
  <si>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</si>
  <si>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</si>
  <si>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</si>
  <si>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</si>
  <si>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</si>
  <si>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</si>
  <si>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</si>
  <si>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</si>
  <si>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</si>
  <si>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</si>
  <si>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</si>
  <si>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</si>
  <si>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</si>
  <si>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</si>
  <si>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</si>
  <si>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</si>
  <si>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</si>
  <si>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</si>
  <si>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</si>
  <si>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</si>
  <si>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</si>
  <si>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</si>
  <si>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</si>
  <si>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</si>
  <si>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</si>
  <si>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</si>
  <si>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</si>
  <si>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</si>
  <si>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</si>
  <si>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</si>
  <si>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</si>
  <si>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</si>
  <si>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</si>
  <si>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</si>
  <si>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</si>
  <si>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</si>
  <si>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</si>
  <si>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</si>
  <si>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</si>
  <si>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</si>
  <si>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</si>
  <si>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</si>
  <si>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</si>
  <si>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</si>
  <si>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</si>
  <si>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</si>
  <si>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</si>
  <si>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</si>
  <si>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</si>
  <si>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</si>
  <si>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</si>
  <si>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</si>
  <si>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</si>
  <si>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</si>
  <si>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</si>
  <si>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</si>
  <si>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</si>
  <si>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</si>
  <si>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</si>
  <si>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</si>
  <si>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</si>
  <si>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</si>
  <si>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</si>
  <si>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</si>
  <si>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</si>
  <si>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</si>
  <si>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</si>
  <si>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</si>
  <si>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</si>
  <si>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</si>
  <si>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</si>
  <si>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</si>
  <si>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</si>
  <si>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</si>
  <si>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</si>
  <si>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</si>
  <si>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</si>
  <si>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</si>
  <si>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</si>
  <si>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</si>
  <si>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</si>
  <si>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</si>
  <si>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</si>
  <si>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</si>
  <si>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</si>
  <si>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</si>
  <si>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</si>
  <si>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</si>
  <si>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</si>
  <si>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</si>
  <si>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</si>
  <si>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</si>
  <si>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</si>
  <si>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</si>
  <si>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</si>
  <si>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</si>
  <si>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</si>
  <si>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</si>
  <si>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</si>
  <si>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</si>
  <si>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</si>
  <si>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</si>
  <si>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</si>
  <si>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</si>
  <si>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</si>
  <si>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</si>
  <si>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</si>
  <si>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</si>
  <si>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</si>
  <si>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</si>
  <si>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</si>
  <si>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</si>
  <si>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</si>
  <si>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</si>
  <si>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</si>
  <si>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</si>
  <si>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</si>
  <si>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</si>
  <si>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</si>
  <si>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</si>
  <si>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</si>
  <si>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</si>
  <si>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</si>
  <si>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</si>
  <si>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</si>
  <si>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</si>
  <si>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</si>
  <si>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</si>
  <si>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</si>
  <si>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</si>
  <si>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</si>
  <si>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</si>
  <si>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</si>
  <si>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</si>
  <si>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</si>
  <si>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</si>
  <si>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</si>
  <si>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</si>
  <si>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</si>
  <si>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</si>
  <si>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</si>
  <si>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</si>
  <si>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</si>
  <si>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</si>
  <si>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</si>
  <si>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</si>
  <si>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</si>
  <si>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</si>
  <si>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</si>
  <si>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</si>
  <si>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</si>
  <si>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</si>
  <si>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</si>
  <si>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</si>
  <si>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</si>
  <si>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</si>
  <si>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</si>
  <si>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</si>
  <si>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</si>
  <si>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</si>
  <si>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</si>
  <si>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</si>
  <si>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</si>
  <si>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</si>
  <si>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</si>
  <si>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</si>
  <si>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</si>
  <si>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</si>
  <si>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</si>
  <si>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</si>
  <si>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</si>
  <si>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</si>
  <si>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</si>
  <si>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</si>
  <si>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</si>
  <si>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</si>
  <si>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</si>
  <si>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</si>
  <si>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</si>
  <si>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</si>
  <si>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</si>
  <si>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</si>
  <si>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</si>
  <si>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</si>
  <si>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</si>
  <si>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</si>
  <si>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</si>
  <si>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</si>
  <si>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</si>
  <si>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</si>
  <si>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</si>
  <si>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</si>
  <si>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</si>
  <si>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</si>
  <si>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</si>
  <si>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</si>
  <si>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</si>
  <si>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</si>
  <si>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</si>
  <si>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</si>
  <si>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</si>
  <si>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</si>
  <si>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</si>
  <si>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</si>
  <si>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</si>
  <si>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</si>
  <si>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</si>
  <si>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</si>
  <si>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</si>
  <si>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</si>
  <si>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</si>
  <si>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</si>
  <si>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</si>
  <si>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</si>
  <si>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</si>
  <si>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</si>
  <si>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</si>
  <si>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</si>
  <si>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</si>
  <si>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</si>
  <si>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</si>
  <si>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</si>
  <si>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</si>
  <si>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</si>
  <si>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</si>
  <si>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</si>
  <si>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</si>
  <si>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</si>
  <si>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</si>
  <si>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</si>
  <si>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</si>
  <si>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</si>
  <si>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</si>
  <si>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</si>
  <si>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</si>
  <si>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</si>
  <si>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</si>
  <si>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</si>
  <si>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</si>
  <si>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</si>
  <si>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</si>
  <si>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</si>
  <si>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</si>
  <si>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</si>
  <si>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</si>
  <si>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</si>
  <si>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</si>
  <si>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</si>
  <si>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</si>
  <si>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</si>
  <si>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</si>
  <si>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</si>
  <si>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</si>
  <si>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</si>
  <si>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</si>
  <si>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</si>
  <si>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</si>
  <si>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</si>
  <si>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</si>
  <si>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</si>
  <si>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</si>
  <si>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</si>
  <si>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</si>
  <si>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</si>
  <si>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</si>
  <si>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</si>
  <si>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</si>
  <si>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</si>
  <si>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</si>
  <si>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</si>
  <si>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</si>
  <si>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</si>
  <si>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</si>
  <si>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</si>
  <si>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</si>
  <si>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</si>
  <si>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</si>
  <si>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</si>
  <si>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</si>
  <si>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</si>
  <si>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</si>
  <si>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</si>
  <si>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</si>
  <si>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</si>
  <si>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</si>
  <si>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</si>
  <si>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</si>
  <si>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</si>
  <si>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</si>
  <si>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</si>
  <si>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</si>
  <si>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</si>
  <si>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</si>
  <si>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</si>
  <si>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</si>
  <si>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</si>
  <si>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</si>
  <si>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</si>
  <si>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</si>
  <si>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</si>
  <si>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</si>
  <si>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</si>
  <si>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</si>
  <si>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</si>
  <si>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</si>
  <si>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</si>
  <si>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</si>
  <si>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</si>
  <si>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</si>
  <si>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</si>
  <si>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</si>
  <si>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</si>
  <si>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</si>
  <si>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</si>
  <si>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</si>
  <si>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</si>
  <si>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</si>
  <si>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</si>
  <si>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</si>
  <si>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</si>
  <si>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</si>
  <si>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</si>
  <si>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</si>
  <si>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</si>
  <si>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</si>
  <si>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</si>
  <si>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</si>
  <si>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</si>
  <si>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</si>
  <si>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</si>
  <si>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</si>
  <si>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</si>
  <si>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</si>
  <si>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</si>
  <si>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</si>
  <si>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</si>
  <si>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</si>
  <si>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</si>
  <si>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</si>
  <si>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</si>
  <si>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</si>
  <si>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</si>
  <si>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</si>
  <si>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</si>
  <si>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</si>
  <si>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</si>
  <si>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</si>
  <si>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</si>
  <si>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</si>
  <si>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</si>
  <si>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</si>
  <si>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</si>
  <si>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</si>
  <si>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</si>
  <si>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</si>
  <si>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</si>
  <si>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</si>
  <si>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</si>
  <si>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</si>
  <si>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</si>
  <si>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</si>
  <si>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</si>
  <si>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</si>
  <si>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</si>
  <si>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</si>
  <si>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</si>
  <si>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</si>
  <si>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</si>
  <si>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</si>
  <si>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</si>
  <si>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</si>
  <si>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</si>
  <si>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</si>
  <si>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</si>
  <si>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</si>
  <si>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</si>
  <si>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</si>
  <si>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</si>
  <si>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</si>
  <si>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</si>
  <si>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</si>
  <si>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</si>
  <si>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</si>
  <si>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</si>
  <si>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</si>
  <si>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</si>
  <si>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</si>
  <si>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</si>
  <si>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</si>
  <si>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</si>
  <si>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</si>
  <si>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</si>
  <si>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</si>
  <si>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</si>
  <si>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</si>
  <si>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</si>
  <si>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</si>
  <si>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</si>
  <si>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</si>
  <si>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</si>
  <si>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</si>
  <si>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</si>
  <si>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</si>
  <si>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</si>
  <si>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</si>
  <si>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</si>
  <si>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</si>
  <si>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</si>
  <si>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</si>
  <si>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</si>
  <si>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</si>
  <si>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</si>
  <si>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</si>
  <si>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</si>
  <si>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</si>
  <si>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</si>
  <si>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</si>
  <si>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</si>
  <si>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</si>
  <si>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</si>
  <si>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</si>
  <si>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</si>
  <si>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</si>
  <si>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</si>
  <si>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</si>
  <si>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</si>
  <si>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</si>
  <si>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</si>
  <si>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</si>
  <si>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</si>
  <si>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</si>
  <si>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</si>
  <si>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</si>
  <si>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</si>
  <si>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</si>
  <si>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</si>
  <si>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</si>
  <si>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</si>
  <si>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</si>
  <si>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</si>
  <si>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</si>
  <si>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</si>
  <si>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</si>
  <si>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</si>
  <si>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</si>
  <si>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</si>
  <si>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</si>
  <si>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</si>
  <si>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</si>
  <si>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</si>
  <si>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</si>
  <si>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</si>
  <si>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</si>
  <si>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</si>
  <si>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</si>
  <si>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</si>
  <si>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</si>
  <si>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</si>
  <si>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</si>
  <si>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</si>
  <si>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</si>
  <si>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</si>
  <si>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</si>
  <si>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</si>
  <si>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</si>
  <si>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</si>
  <si>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</si>
  <si>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</si>
  <si>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</si>
  <si>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</si>
  <si>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</si>
  <si>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</si>
  <si>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</si>
  <si>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</si>
  <si>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</si>
  <si>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</si>
  <si>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</si>
  <si>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</si>
  <si>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</si>
  <si>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</si>
  <si>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</si>
  <si>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</si>
  <si>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</si>
  <si>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</si>
  <si>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</si>
  <si>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</si>
  <si>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</si>
  <si>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</si>
  <si>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</si>
  <si>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</si>
  <si>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</si>
  <si>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</si>
  <si>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</si>
  <si>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</si>
  <si>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</si>
  <si>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</si>
  <si>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</si>
  <si>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</si>
  <si>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</si>
  <si>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</si>
  <si>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</si>
  <si>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</si>
  <si>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</si>
  <si>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</si>
  <si>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</si>
  <si>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</si>
  <si>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</si>
  <si>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</si>
  <si>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</si>
  <si>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</si>
  <si>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</si>
  <si>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</si>
  <si>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</si>
  <si>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</si>
  <si>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</si>
  <si>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</si>
  <si>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</si>
  <si>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</si>
  <si>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</si>
  <si>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</si>
  <si>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</si>
  <si>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</si>
  <si>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</si>
  <si>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</si>
  <si>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</si>
  <si>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</si>
  <si>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</si>
  <si>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</si>
  <si>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</si>
  <si>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</si>
  <si>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</si>
  <si>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</si>
  <si>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</si>
  <si>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</si>
  <si>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</si>
  <si>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</si>
  <si>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</si>
  <si>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</si>
  <si>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</si>
  <si>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</si>
  <si>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</si>
  <si>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</si>
  <si>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</si>
  <si>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</si>
  <si>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</si>
  <si>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</si>
  <si>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</si>
  <si>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</si>
  <si>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</si>
  <si>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</si>
  <si>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</si>
  <si>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</si>
  <si>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</si>
  <si>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</si>
  <si>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</si>
  <si>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</si>
  <si>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</si>
  <si>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</si>
  <si>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</si>
  <si>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</si>
  <si>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</si>
  <si>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</si>
  <si>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</si>
  <si>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</si>
  <si>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</si>
  <si>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</si>
  <si>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</si>
  <si>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</si>
  <si>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</si>
  <si>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</si>
  <si>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</si>
  <si>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</si>
  <si>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</si>
  <si>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</si>
  <si>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</si>
  <si>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</si>
  <si>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</si>
  <si>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</si>
  <si>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</si>
  <si>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</si>
  <si>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</si>
  <si>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</si>
  <si>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</si>
  <si>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</si>
  <si>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</si>
  <si>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</si>
  <si>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</si>
  <si>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</si>
  <si>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</si>
  <si>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</si>
  <si>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</si>
  <si>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</si>
  <si>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</si>
  <si>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</si>
  <si>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</si>
  <si>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</si>
  <si>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</si>
  <si>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</si>
  <si>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</si>
  <si>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</si>
  <si>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</si>
  <si>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</si>
  <si>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</si>
  <si>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</si>
  <si>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</si>
  <si>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</si>
  <si>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</si>
  <si>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</si>
  <si>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</si>
  <si>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</si>
  <si>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</si>
  <si>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</si>
  <si>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</si>
  <si>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</si>
  <si>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</si>
  <si>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</si>
  <si>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</si>
  <si>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</si>
  <si>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</si>
  <si>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</si>
  <si>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</si>
  <si>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</si>
  <si>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</si>
  <si>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</si>
  <si>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</si>
  <si>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</si>
  <si>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</si>
  <si>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</si>
  <si>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</si>
  <si>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</si>
  <si>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</si>
  <si>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</si>
  <si>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</si>
  <si>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</si>
  <si>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</si>
  <si>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</si>
  <si>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</si>
  <si>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</si>
  <si>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</si>
  <si>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</si>
  <si>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</si>
  <si>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</si>
  <si>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</si>
  <si>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</si>
  <si>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</si>
  <si>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</si>
  <si>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</si>
  <si>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</si>
  <si>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</si>
  <si>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</si>
  <si>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</si>
  <si>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</si>
  <si>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</si>
  <si>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</si>
  <si>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</si>
  <si>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</si>
  <si>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</si>
  <si>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</si>
  <si>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</si>
  <si>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</si>
  <si>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</si>
  <si>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</si>
  <si>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</si>
  <si>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</si>
  <si>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</si>
  <si>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</si>
  <si>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</si>
  <si>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</si>
  <si>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</si>
  <si>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</si>
  <si>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</si>
  <si>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</si>
  <si>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</si>
  <si>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</si>
  <si>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</si>
  <si>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</si>
  <si>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</si>
  <si>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</si>
  <si>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</si>
  <si>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</si>
  <si>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</si>
  <si>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</si>
  <si>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</si>
  <si>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</si>
  <si>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</si>
  <si>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</si>
  <si>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</si>
  <si>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</si>
  <si>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</si>
  <si>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</si>
  <si>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</si>
  <si>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</si>
  <si>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</si>
  <si>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</si>
  <si>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</si>
  <si>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</si>
  <si>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</si>
  <si>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</si>
  <si>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</si>
  <si>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</si>
  <si>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</si>
  <si>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</si>
  <si>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</si>
  <si>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</si>
  <si>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</si>
  <si>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</si>
  <si>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</si>
  <si>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</si>
  <si>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</si>
  <si>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</si>
  <si>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</si>
  <si>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</si>
  <si>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</si>
  <si>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</si>
  <si>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</si>
  <si>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</si>
  <si>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</si>
  <si>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</si>
  <si>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</si>
  <si>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</si>
  <si>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</si>
  <si>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</si>
  <si>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</si>
  <si>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</si>
  <si>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</si>
  <si>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</si>
  <si>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</si>
  <si>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</si>
  <si>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</si>
  <si>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</si>
  <si>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</si>
  <si>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</si>
  <si>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</si>
  <si>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</si>
  <si>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</si>
  <si>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</si>
  <si>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</si>
  <si>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</si>
  <si>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</si>
  <si>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</si>
  <si>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</si>
  <si>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</si>
  <si>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</si>
  <si>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</si>
  <si>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</si>
  <si>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</si>
  <si>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</si>
  <si>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</si>
  <si>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</si>
  <si>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</si>
  <si>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</si>
  <si>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</si>
  <si>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</si>
  <si>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</si>
  <si>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</si>
  <si>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</si>
  <si>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</si>
  <si>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</si>
  <si>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</si>
  <si>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</si>
  <si>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</si>
  <si>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</si>
  <si>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</si>
  <si>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</si>
  <si>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</si>
  <si>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</si>
  <si>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</si>
  <si>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</si>
  <si>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</si>
  <si>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</si>
  <si>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</si>
  <si>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</si>
  <si>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</si>
  <si>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</si>
  <si>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</si>
  <si>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</si>
  <si>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</si>
  <si>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</si>
  <si>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</si>
  <si>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</si>
  <si>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</si>
  <si>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</si>
  <si>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</si>
  <si>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</si>
  <si>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</si>
  <si>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</si>
  <si>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</si>
  <si>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</si>
  <si>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</si>
  <si>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</si>
  <si>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</si>
  <si>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</si>
  <si>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</si>
  <si>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</si>
  <si>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</si>
  <si>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</si>
  <si>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</si>
  <si>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</si>
  <si>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</si>
  <si>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</si>
  <si>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</si>
  <si>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</si>
  <si>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</si>
  <si>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</si>
  <si>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</si>
  <si>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</si>
  <si>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</si>
  <si>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</si>
  <si>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</si>
  <si>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</si>
  <si>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</si>
  <si>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</si>
  <si>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</si>
  <si>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</si>
  <si>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</si>
  <si>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</si>
  <si>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</si>
  <si>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</si>
  <si>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</si>
  <si>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</si>
  <si>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</si>
  <si>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</si>
  <si>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</si>
  <si>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</si>
  <si>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</si>
  <si>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</si>
  <si>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</si>
  <si>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</si>
  <si>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</si>
  <si>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</si>
  <si>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</si>
  <si>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</si>
  <si>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</si>
  <si>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</si>
  <si>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</si>
  <si>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</si>
  <si>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</si>
  <si>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</si>
  <si>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</si>
  <si>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</si>
  <si>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</si>
  <si>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</si>
  <si>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</si>
  <si>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</si>
  <si>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</si>
  <si>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</si>
  <si>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</si>
  <si>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</si>
  <si>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</si>
  <si>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</si>
  <si>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</si>
  <si>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</si>
  <si>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</si>
  <si>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</si>
  <si>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</si>
  <si>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</si>
  <si>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</si>
  <si>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</si>
  <si>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</si>
  <si>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</si>
  <si>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</si>
  <si>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</si>
  <si>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</si>
  <si>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</si>
  <si>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</si>
  <si>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</si>
  <si>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</si>
  <si>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</si>
  <si>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</si>
  <si>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</si>
  <si>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</si>
  <si>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</si>
  <si>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</si>
  <si>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</si>
  <si>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</si>
  <si>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</si>
  <si>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</si>
  <si>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</si>
  <si>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</si>
  <si>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</si>
  <si>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</si>
  <si>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</si>
  <si>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</si>
  <si>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</si>
  <si>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</si>
  <si>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</si>
  <si>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</si>
  <si>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</si>
  <si>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</si>
  <si>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</si>
  <si>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</si>
  <si>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</si>
  <si>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</si>
  <si>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</si>
  <si>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</si>
  <si>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</si>
  <si>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</si>
  <si>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</si>
  <si>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</si>
  <si>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</si>
  <si>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</si>
  <si>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</si>
  <si>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</si>
  <si>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</si>
  <si>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</si>
  <si>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</si>
  <si>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</si>
  <si>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</si>
  <si>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</si>
  <si>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</si>
  <si>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</si>
  <si>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</si>
  <si>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</si>
  <si>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</si>
  <si>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</si>
  <si>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</si>
  <si>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</si>
  <si>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</si>
  <si>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</si>
  <si>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</si>
  <si>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</si>
  <si>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</si>
  <si>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</si>
  <si>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</si>
  <si>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</si>
  <si>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</si>
  <si>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</si>
  <si>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</si>
  <si>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</si>
  <si>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</si>
  <si>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</si>
  <si>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</si>
  <si>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</si>
  <si>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</si>
  <si>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</si>
  <si>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</si>
  <si>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</si>
  <si>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</si>
  <si>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</si>
  <si>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</si>
  <si>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</si>
  <si>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</si>
  <si>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</si>
  <si>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</si>
  <si>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</si>
  <si>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</si>
  <si>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</si>
  <si>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</si>
  <si>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</si>
  <si>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</si>
  <si>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</si>
  <si>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</si>
  <si>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</si>
  <si>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</si>
  <si>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</si>
  <si>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</si>
  <si>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</si>
  <si>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</si>
  <si>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</si>
  <si>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</si>
  <si>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</si>
  <si>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</si>
  <si>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</si>
  <si>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</si>
  <si>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</si>
  <si>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</si>
  <si>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</si>
  <si>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</si>
  <si>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</si>
  <si>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</si>
  <si>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</si>
  <si>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</si>
  <si>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</si>
  <si>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</si>
  <si>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</si>
  <si>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</si>
  <si>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</si>
  <si>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</si>
  <si>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</si>
  <si>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</si>
  <si>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</si>
  <si>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</si>
  <si>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</si>
  <si>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</si>
  <si>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</si>
  <si>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</si>
  <si>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</si>
  <si>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</si>
  <si>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</si>
  <si>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</si>
  <si>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</si>
  <si>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</si>
  <si>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</si>
  <si>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</si>
  <si>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</si>
  <si>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</si>
  <si>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</si>
  <si>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</si>
  <si>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</si>
  <si>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</si>
  <si>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</si>
  <si>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</si>
  <si>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</si>
  <si>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</si>
  <si>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</si>
  <si>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</si>
  <si>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</si>
  <si>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</si>
  <si>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</si>
  <si>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</si>
  <si>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</si>
  <si>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</si>
  <si>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</si>
  <si>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</si>
  <si>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</si>
  <si>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</si>
  <si>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</si>
  <si>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</si>
  <si>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</si>
  <si>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</si>
  <si>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</si>
  <si>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</si>
  <si>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</si>
  <si>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</si>
  <si>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</si>
  <si>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</si>
  <si>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</si>
  <si>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</si>
  <si>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</si>
  <si>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</si>
  <si>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</si>
  <si>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</si>
  <si>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</si>
  <si>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</si>
  <si>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</si>
  <si>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</si>
  <si>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</si>
  <si>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</si>
  <si>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</si>
  <si>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</si>
  <si>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</si>
  <si>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</si>
  <si>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</si>
  <si>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</si>
  <si>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</si>
  <si>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</si>
  <si>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</si>
  <si>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</si>
  <si>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</si>
  <si>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</si>
  <si>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</si>
  <si>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</si>
  <si>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</si>
  <si>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</si>
  <si>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</si>
  <si>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</si>
  <si>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</si>
  <si>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</si>
  <si>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</si>
  <si>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</si>
  <si>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</si>
  <si>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</si>
  <si>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</si>
  <si>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</si>
  <si>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</si>
  <si>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</si>
  <si>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</si>
  <si>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</si>
  <si>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</si>
  <si>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</si>
  <si>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</si>
  <si>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</si>
  <si>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</si>
  <si>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</si>
  <si>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</si>
  <si>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</si>
  <si>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</si>
  <si>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</si>
  <si>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</si>
  <si>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</si>
  <si>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</si>
  <si>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</si>
  <si>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</si>
  <si>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</si>
  <si>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</si>
  <si>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</si>
  <si>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</si>
  <si>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</si>
  <si>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</si>
  <si>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</si>
  <si>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</si>
  <si>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</si>
  <si>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</si>
  <si>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</si>
  <si>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</si>
  <si>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</si>
  <si>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</si>
  <si>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</si>
  <si>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</si>
  <si>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</si>
  <si>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</si>
  <si>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</si>
  <si>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</si>
  <si>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</si>
  <si>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</si>
  <si>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</si>
  <si>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</si>
  <si>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</si>
  <si>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</si>
  <si>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</si>
  <si>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</si>
  <si>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</si>
  <si>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</si>
  <si>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</si>
  <si>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</si>
  <si>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</si>
  <si>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</si>
  <si>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</si>
  <si>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</si>
  <si>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</si>
  <si>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</si>
  <si>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</si>
  <si>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</si>
  <si>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</si>
  <si>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</si>
  <si>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</si>
  <si>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</si>
  <si>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</si>
  <si>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</si>
  <si>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</si>
  <si>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</si>
  <si>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</si>
  <si>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</si>
  <si>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</si>
  <si>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</si>
  <si>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</si>
  <si>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</si>
  <si>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</si>
  <si>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</si>
  <si>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</si>
  <si>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</si>
  <si>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</si>
  <si>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</si>
  <si>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</si>
  <si>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</si>
  <si>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</si>
  <si>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</si>
  <si>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</si>
  <si>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</si>
  <si>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</si>
  <si>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</si>
  <si>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</si>
  <si>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</si>
  <si>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</si>
  <si>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</si>
  <si>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</si>
  <si>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</si>
  <si>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</si>
  <si>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</si>
  <si>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</si>
  <si>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</si>
  <si>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</si>
  <si>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</si>
  <si>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</si>
  <si>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</si>
  <si>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</si>
  <si>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</si>
  <si>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</si>
  <si>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</si>
  <si>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</si>
  <si>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</si>
  <si>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</si>
  <si>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</si>
  <si>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</si>
  <si>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</si>
  <si>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</si>
  <si>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</si>
  <si>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</si>
  <si>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</si>
  <si>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</si>
  <si>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</si>
  <si>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</si>
  <si>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</si>
  <si>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</si>
  <si>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</si>
  <si>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</si>
  <si>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</si>
  <si>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</si>
  <si>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</si>
  <si>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</si>
  <si>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</si>
  <si>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</si>
  <si>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</si>
  <si>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</si>
  <si>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</si>
  <si>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</si>
  <si>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</si>
  <si>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</si>
  <si>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</si>
  <si>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</si>
  <si>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</si>
  <si>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</si>
  <si>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</si>
  <si>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</si>
  <si>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</si>
  <si>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</si>
  <si>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</si>
  <si>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</si>
  <si>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</si>
  <si>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</si>
  <si>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</si>
  <si>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</si>
  <si>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</si>
  <si>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</si>
  <si>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</si>
  <si>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</si>
  <si>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</si>
  <si>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</si>
  <si>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</si>
  <si>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</si>
  <si>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</si>
  <si>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</si>
  <si>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</si>
  <si>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</si>
  <si>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</si>
  <si>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</si>
  <si>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</si>
  <si>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</si>
  <si>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</si>
  <si>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</si>
  <si>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</si>
  <si>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</si>
  <si>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</si>
  <si>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</si>
  <si>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</si>
  <si>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</si>
  <si>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</si>
  <si>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</si>
  <si>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</si>
  <si>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</si>
  <si>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</si>
  <si>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</si>
  <si>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</si>
  <si>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</si>
  <si>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</si>
  <si>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</si>
  <si>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</si>
  <si>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</si>
  <si>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</si>
  <si>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</si>
  <si>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</si>
  <si>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</si>
  <si>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</si>
  <si>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</si>
  <si>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</si>
  <si>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</si>
  <si>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</si>
  <si>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</si>
  <si>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</si>
  <si>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</si>
  <si>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</si>
  <si>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</si>
  <si>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</si>
  <si>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</si>
  <si>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</si>
  <si>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</si>
  <si>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</si>
  <si>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</si>
  <si>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</si>
  <si>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</si>
  <si>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</si>
  <si>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</si>
  <si>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</si>
  <si>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</si>
  <si>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</si>
  <si>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</si>
  <si>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</si>
  <si>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</si>
  <si>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</si>
  <si>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</si>
  <si>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</si>
  <si>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</si>
  <si>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</si>
  <si>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</si>
  <si>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</si>
  <si>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</si>
  <si>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</si>
  <si>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</si>
  <si>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</si>
  <si>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</si>
  <si>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</si>
  <si>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</si>
  <si>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</si>
  <si>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</si>
  <si>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</si>
  <si>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</si>
  <si>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</si>
  <si>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</si>
  <si>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</si>
  <si>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</si>
  <si>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</si>
  <si>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</si>
  <si>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</si>
  <si>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</si>
  <si>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</si>
  <si>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</si>
  <si>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</si>
  <si>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</si>
  <si>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</si>
  <si>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</si>
  <si>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</si>
  <si>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</si>
  <si>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</si>
  <si>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</si>
  <si>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</si>
  <si>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</si>
  <si>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</si>
  <si>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</si>
  <si>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</si>
  <si>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</si>
  <si>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</si>
  <si>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</si>
  <si>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</si>
  <si>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</si>
  <si>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</si>
  <si>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</si>
  <si>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</si>
  <si>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</si>
  <si>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</si>
  <si>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</si>
  <si>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</si>
  <si>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</si>
  <si>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</si>
  <si>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</si>
  <si>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</si>
  <si>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</si>
  <si>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</si>
  <si>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</si>
  <si>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</si>
  <si>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</si>
  <si>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</si>
  <si>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</si>
  <si>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</si>
  <si>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</si>
  <si>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</si>
  <si>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</si>
  <si>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</si>
  <si>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</si>
  <si>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</si>
  <si>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</si>
  <si>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</si>
  <si>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</si>
  <si>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</si>
  <si>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</si>
  <si>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</si>
  <si>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</si>
  <si>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</si>
  <si>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</si>
  <si>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</si>
  <si>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</si>
  <si>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</si>
  <si>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</si>
  <si>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</si>
  <si>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</si>
  <si>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</si>
  <si>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</si>
  <si>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</si>
  <si>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</si>
  <si>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</si>
  <si>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</si>
  <si>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</si>
  <si>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</si>
  <si>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</si>
  <si>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</si>
  <si>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</si>
  <si>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</si>
  <si>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</si>
  <si>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</si>
  <si>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</si>
  <si>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</si>
  <si>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</si>
  <si>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</si>
  <si>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</si>
  <si>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</si>
  <si>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</si>
  <si>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</si>
  <si>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</si>
  <si>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</si>
  <si>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</si>
  <si>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</si>
  <si>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</si>
  <si>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</si>
  <si>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</si>
  <si>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</si>
  <si>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</si>
  <si>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</si>
  <si>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</si>
  <si>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</si>
  <si>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</si>
  <si>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</si>
  <si>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</si>
  <si>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</si>
  <si>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</si>
  <si>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</si>
  <si>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</si>
  <si>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</si>
  <si>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</si>
  <si>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</si>
  <si>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</si>
  <si>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</si>
  <si>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</si>
  <si>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</si>
  <si>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</si>
  <si>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</si>
  <si>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</si>
  <si>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</si>
  <si>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</si>
  <si>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</si>
  <si>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</si>
  <si>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</si>
  <si>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</si>
  <si>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</si>
  <si>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</si>
  <si>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</si>
  <si>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</si>
  <si>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</si>
  <si>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</si>
  <si>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</si>
  <si>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</si>
  <si>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</si>
  <si>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</si>
  <si>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</si>
  <si>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</si>
  <si>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</si>
  <si>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</si>
  <si>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</si>
  <si>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</si>
  <si>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</si>
  <si>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</si>
  <si>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</si>
  <si>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</si>
  <si>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</si>
  <si>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</si>
  <si>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</si>
  <si>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</si>
  <si>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</si>
  <si>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</si>
  <si>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</si>
  <si>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</si>
  <si>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</si>
  <si>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</si>
  <si>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</si>
  <si>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</si>
  <si>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</si>
  <si>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</si>
  <si>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</si>
  <si>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</si>
  <si>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</si>
  <si>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</si>
  <si>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</si>
  <si>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</si>
  <si>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</si>
  <si>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</si>
  <si>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</si>
  <si>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</si>
  <si>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</si>
  <si>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</si>
  <si>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</si>
  <si>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</si>
  <si>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</si>
  <si>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</si>
  <si>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</si>
  <si>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</si>
  <si>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</si>
  <si>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</si>
  <si>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</si>
  <si>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</si>
  <si>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</si>
  <si>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</si>
  <si>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</si>
  <si>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</si>
  <si>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</si>
  <si>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</si>
  <si>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</si>
  <si>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</si>
  <si>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</si>
  <si>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</si>
  <si>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</si>
  <si>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</si>
  <si>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</si>
  <si>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</si>
  <si>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</si>
  <si>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</si>
  <si>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</si>
  <si>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</si>
  <si>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</si>
  <si>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</si>
  <si>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</si>
  <si>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</si>
  <si>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</si>
  <si>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</si>
  <si>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</si>
  <si>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</si>
  <si>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</si>
  <si>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</si>
  <si>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</si>
  <si>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</si>
  <si>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</si>
  <si>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</si>
  <si>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</si>
  <si>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</si>
  <si>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</si>
  <si>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</si>
  <si>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</si>
  <si>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</si>
  <si>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</si>
  <si>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</si>
  <si>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</si>
  <si>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</si>
  <si>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</si>
  <si>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</si>
  <si>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</si>
  <si>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</si>
  <si>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</si>
  <si>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</si>
  <si>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</si>
  <si>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</si>
  <si>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</si>
  <si>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</si>
  <si>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</si>
  <si>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</si>
  <si>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</si>
  <si>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</si>
  <si>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</si>
  <si>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</si>
  <si>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</si>
  <si>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</si>
  <si>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</si>
  <si>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</si>
  <si>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</si>
  <si>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</si>
  <si>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</si>
  <si>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</si>
  <si>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</si>
  <si>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</si>
  <si>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</si>
  <si>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</si>
  <si>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</si>
  <si>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</si>
  <si>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</si>
  <si>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</si>
  <si>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</si>
  <si>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</si>
  <si>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</si>
  <si>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</si>
  <si>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</si>
  <si>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</si>
  <si>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</si>
  <si>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</si>
  <si>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</si>
  <si>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</si>
  <si>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</si>
  <si>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</si>
  <si>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</si>
  <si>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</si>
  <si>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</si>
  <si>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</si>
  <si>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</si>
  <si>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</si>
  <si>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</si>
  <si>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</si>
  <si>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</si>
  <si>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</si>
  <si>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</si>
  <si>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</si>
  <si>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</si>
  <si>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</si>
  <si>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</si>
  <si>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</si>
  <si>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</si>
  <si>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</si>
  <si>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</si>
  <si>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</si>
  <si>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</si>
  <si>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</si>
  <si>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</si>
  <si>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</si>
  <si>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</si>
  <si>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</si>
  <si>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</si>
  <si>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</si>
  <si>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</si>
  <si>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</si>
  <si>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</si>
  <si>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</si>
  <si>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</si>
  <si>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</si>
  <si>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</si>
  <si>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</si>
  <si>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</si>
  <si>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</si>
  <si>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</si>
  <si>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</si>
  <si>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</si>
  <si>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</si>
  <si>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</si>
  <si>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</si>
  <si>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</si>
  <si>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</si>
  <si>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</si>
  <si>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</si>
  <si>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</si>
  <si>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</si>
  <si>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</si>
  <si>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</si>
  <si>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</si>
  <si>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</si>
  <si>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</si>
  <si>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</si>
  <si>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</si>
  <si>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</si>
  <si>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</si>
  <si>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</si>
  <si>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</si>
  <si>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</si>
  <si>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</si>
  <si>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</si>
  <si>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</si>
  <si>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</si>
  <si>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</si>
  <si>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</si>
  <si>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</si>
  <si>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</si>
  <si>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</si>
  <si>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</si>
  <si>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</si>
  <si>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</si>
  <si>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</si>
  <si>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</si>
  <si>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</si>
  <si>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</si>
  <si>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</si>
  <si>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</si>
  <si>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</si>
  <si>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</si>
  <si>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</si>
  <si>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</si>
  <si>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</si>
  <si>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</si>
  <si>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</si>
  <si>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</si>
  <si>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</si>
  <si>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</si>
  <si>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</si>
  <si>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</si>
  <si>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</si>
  <si>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</si>
  <si>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</si>
  <si>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</si>
  <si>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</si>
  <si>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</si>
  <si>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</si>
  <si>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</si>
  <si>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</si>
  <si>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</si>
  <si>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</si>
  <si>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</si>
  <si>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</si>
  <si>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</si>
  <si>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</si>
  <si>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</si>
  <si>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</si>
  <si>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</si>
  <si>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</si>
  <si>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</si>
  <si>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</si>
  <si>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</si>
  <si>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</si>
  <si>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</si>
  <si>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</si>
  <si>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</si>
  <si>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</si>
  <si>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</si>
  <si>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</si>
  <si>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</si>
  <si>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</si>
  <si>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</si>
  <si>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</si>
  <si>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</si>
  <si>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</si>
  <si>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</si>
  <si>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</si>
  <si>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</si>
  <si>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</si>
  <si>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</si>
  <si>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</si>
  <si>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</si>
  <si>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</si>
  <si>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</si>
  <si>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</si>
  <si>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</si>
  <si>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</si>
  <si>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</si>
  <si>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</si>
  <si>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</si>
  <si>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</si>
  <si>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</si>
  <si>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</si>
  <si>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</si>
  <si>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</si>
  <si>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</si>
  <si>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</si>
  <si>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</si>
  <si>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</si>
  <si>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</si>
  <si>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</si>
  <si>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</si>
  <si>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</si>
  <si>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</si>
  <si>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</si>
  <si>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</si>
  <si>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</si>
  <si>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</si>
  <si>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</si>
  <si>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</si>
  <si>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</si>
  <si>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</si>
  <si>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</si>
  <si>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</si>
  <si>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</si>
  <si>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</si>
  <si>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</si>
  <si>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</si>
  <si>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</si>
  <si>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</si>
  <si>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</si>
  <si>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</si>
  <si>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</si>
  <si>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</si>
  <si>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</si>
  <si>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</si>
  <si>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</si>
  <si>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</si>
  <si>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</si>
  <si>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</si>
  <si>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</si>
  <si>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</si>
  <si>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</si>
  <si>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</si>
  <si>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</si>
  <si>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</si>
  <si>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</si>
  <si>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</si>
  <si>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</si>
  <si>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</si>
  <si>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</si>
  <si>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</si>
  <si>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</si>
  <si>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</si>
  <si>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</si>
  <si>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</si>
  <si>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</si>
  <si>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</si>
  <si>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</si>
  <si>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</si>
  <si>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</si>
  <si>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</si>
  <si>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</si>
  <si>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</si>
  <si>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</si>
  <si>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</si>
  <si>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</si>
  <si>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</si>
  <si>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</si>
  <si>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</si>
  <si>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</si>
  <si>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</si>
  <si>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</si>
  <si>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</si>
  <si>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</si>
  <si>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</si>
  <si>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</si>
  <si>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</si>
  <si>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</si>
  <si>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</si>
  <si>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</si>
  <si>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</si>
  <si>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</si>
  <si>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</si>
  <si>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</si>
  <si>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</si>
  <si>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</si>
  <si>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</si>
  <si>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</si>
  <si>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</si>
  <si>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</si>
  <si>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</si>
  <si>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</si>
  <si>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</si>
  <si>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</si>
  <si>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</si>
  <si>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</si>
  <si>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</si>
  <si>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</si>
  <si>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</si>
  <si>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</si>
  <si>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</si>
  <si>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</si>
  <si>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</si>
  <si>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</si>
  <si>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</si>
  <si>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</si>
  <si>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</si>
  <si>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</si>
  <si>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</si>
  <si>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</si>
  <si>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</si>
  <si>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</si>
  <si>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</si>
  <si>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</si>
  <si>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</si>
  <si>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</si>
  <si>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</si>
  <si>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</si>
  <si>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</si>
  <si>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</si>
  <si>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</si>
  <si>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</si>
  <si>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</si>
  <si>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</si>
  <si>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</si>
  <si>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</si>
  <si>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</si>
  <si>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</si>
  <si>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</si>
  <si>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</si>
  <si>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</si>
  <si>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</si>
  <si>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</si>
  <si>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</si>
  <si>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</si>
  <si>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</si>
  <si>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</si>
  <si>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</si>
  <si>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</si>
  <si>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</si>
  <si>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</si>
  <si>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</si>
  <si>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</si>
  <si>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</si>
  <si>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</si>
  <si>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</si>
  <si>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</si>
  <si>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</si>
  <si>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</si>
  <si>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</si>
  <si>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</si>
  <si>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</si>
  <si>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</si>
  <si>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</si>
  <si>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</si>
  <si>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</si>
  <si>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</si>
  <si>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</si>
  <si>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</si>
  <si>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</si>
  <si>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</si>
  <si>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</si>
  <si>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</si>
  <si>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</si>
  <si>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</si>
  <si>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</si>
  <si>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</si>
  <si>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</si>
  <si>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</si>
  <si>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</si>
  <si>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</si>
  <si>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</si>
  <si>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</si>
  <si>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</si>
  <si>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</si>
  <si>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</si>
  <si>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</si>
  <si>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</si>
  <si>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</si>
  <si>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</si>
  <si>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</si>
  <si>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</si>
  <si>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</si>
  <si>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</si>
  <si>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</si>
  <si>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</si>
  <si>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</si>
  <si>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</si>
  <si>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</si>
  <si>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</si>
  <si>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</si>
  <si>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</si>
  <si>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</si>
  <si>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</si>
  <si>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</si>
  <si>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</si>
  <si>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</si>
  <si>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</si>
  <si>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</si>
  <si>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</si>
  <si>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</si>
  <si>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</si>
  <si>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</si>
  <si>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</si>
  <si>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</si>
  <si>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</si>
  <si>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</si>
  <si>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</si>
  <si>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</si>
  <si>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</si>
  <si>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</si>
  <si>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</si>
  <si>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</si>
  <si>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</si>
  <si>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</si>
  <si>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</si>
  <si>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</si>
  <si>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</si>
  <si>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</si>
  <si>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</si>
  <si>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</si>
  <si>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</si>
  <si>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</si>
  <si>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</si>
  <si>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</si>
  <si>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</si>
  <si>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</si>
  <si>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</si>
  <si>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</si>
  <si>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</si>
  <si>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</si>
  <si>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</si>
  <si>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</si>
  <si>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</si>
  <si>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</si>
  <si>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</si>
  <si>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</si>
  <si>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</si>
  <si>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</si>
  <si>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</si>
  <si>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</si>
  <si>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</si>
  <si>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</si>
  <si>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</si>
  <si>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</si>
  <si>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</si>
  <si>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</si>
  <si>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</si>
  <si>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</si>
  <si>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</si>
  <si>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</si>
  <si>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</si>
  <si>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</si>
  <si>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</si>
  <si>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</si>
  <si>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</si>
  <si>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</si>
  <si>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</si>
  <si>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</si>
  <si>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</si>
  <si>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</si>
  <si>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</si>
  <si>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</si>
  <si>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</si>
  <si>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</si>
  <si>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</si>
  <si>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</si>
  <si>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</si>
  <si>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</si>
  <si>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</si>
  <si>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</si>
  <si>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</si>
  <si>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</si>
  <si>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</si>
  <si>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</si>
  <si>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</si>
  <si>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</si>
  <si>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</si>
  <si>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</si>
  <si>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</si>
  <si>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</si>
  <si>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</si>
  <si>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</si>
  <si>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</si>
  <si>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</si>
  <si>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</si>
  <si>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</si>
  <si>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</si>
  <si>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</si>
  <si>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</si>
  <si>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</si>
  <si>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</si>
  <si>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</si>
  <si>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</si>
  <si>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</si>
  <si>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</si>
  <si>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</si>
  <si>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</si>
  <si>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</si>
  <si>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</si>
  <si>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</si>
  <si>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</si>
  <si>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</si>
  <si>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</si>
  <si>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</si>
  <si>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</si>
  <si>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</si>
  <si>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</si>
  <si>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</si>
  <si>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</si>
  <si>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</si>
  <si>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</si>
  <si>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</si>
  <si>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</si>
  <si>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</si>
  <si>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</si>
  <si>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</si>
  <si>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</si>
  <si>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</si>
  <si>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</si>
  <si>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</si>
  <si>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</si>
  <si>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</si>
  <si>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</si>
  <si>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</si>
  <si>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</si>
  <si>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</si>
  <si>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</si>
  <si>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</si>
  <si>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</si>
  <si>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</si>
  <si>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</si>
  <si>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</si>
  <si>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</si>
  <si>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</si>
  <si>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</si>
  <si>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</si>
  <si>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</si>
  <si>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</si>
  <si>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</si>
  <si>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</si>
  <si>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</si>
  <si>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</si>
  <si>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</si>
  <si>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</si>
  <si>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</si>
  <si>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</si>
  <si>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</si>
  <si>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</si>
  <si>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</si>
  <si>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</si>
  <si>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</si>
  <si>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</si>
  <si>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</si>
  <si>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</si>
  <si>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</si>
  <si>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</si>
  <si>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</si>
  <si>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</si>
  <si>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</si>
  <si>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</si>
  <si>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</si>
  <si>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</si>
  <si>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</si>
  <si>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</si>
  <si>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</si>
  <si>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</si>
  <si>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</si>
  <si>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</si>
  <si>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</si>
  <si>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</si>
  <si>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</si>
  <si>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</si>
  <si>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</si>
  <si>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</si>
  <si>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</si>
  <si>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</si>
  <si>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</si>
  <si>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</si>
  <si>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</si>
  <si>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</si>
  <si>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</si>
  <si>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</si>
  <si>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</si>
  <si>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</si>
  <si>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</si>
  <si>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</si>
  <si>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</si>
  <si>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</si>
  <si>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</si>
  <si>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</si>
  <si>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</si>
  <si>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</si>
  <si>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</si>
  <si>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</si>
  <si>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</si>
  <si>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</si>
  <si>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</si>
  <si>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</si>
  <si>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</si>
  <si>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</si>
  <si>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</si>
  <si>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</si>
  <si>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</si>
  <si>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</si>
  <si>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</si>
  <si>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</si>
  <si>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</si>
  <si>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</si>
  <si>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</si>
  <si>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</si>
  <si>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</si>
  <si>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</si>
  <si>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</si>
  <si>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</si>
  <si>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</si>
  <si>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</si>
  <si>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</si>
  <si>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</si>
  <si>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</si>
  <si>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</si>
  <si>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</si>
  <si>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</si>
  <si>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</si>
  <si>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</si>
  <si>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</si>
  <si>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</si>
  <si>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</si>
  <si>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</si>
  <si>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</si>
  <si>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</si>
  <si>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</si>
  <si>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</si>
  <si>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</si>
  <si>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</si>
  <si>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</si>
  <si>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</si>
  <si>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</si>
  <si>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</si>
  <si>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</si>
  <si>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</si>
  <si>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</si>
  <si>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</si>
  <si>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</si>
  <si>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</si>
  <si>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</si>
  <si>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</si>
  <si>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</si>
  <si>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</si>
  <si>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</si>
  <si>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</si>
  <si>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</si>
  <si>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</si>
  <si>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</si>
  <si>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</si>
  <si>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</si>
  <si>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</si>
  <si>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</si>
  <si>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</si>
  <si>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</si>
  <si>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</si>
  <si>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</si>
  <si>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</si>
  <si>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</si>
  <si>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</si>
  <si>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</si>
  <si>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</si>
  <si>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</si>
  <si>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</si>
  <si>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</si>
  <si>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</si>
  <si>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</si>
  <si>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</si>
  <si>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</si>
  <si>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</si>
  <si>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</si>
  <si>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</si>
  <si>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</si>
  <si>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</si>
  <si>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</si>
  <si>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</si>
  <si>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</si>
  <si>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</si>
  <si>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</si>
  <si>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</si>
  <si>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</si>
  <si>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</si>
  <si>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</si>
  <si>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</si>
  <si>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</si>
  <si>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</si>
  <si>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</si>
  <si>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</si>
  <si>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</si>
  <si>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</si>
  <si>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</si>
  <si>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</si>
  <si>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</si>
  <si>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</si>
  <si>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</si>
  <si>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</si>
  <si>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</si>
  <si>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</si>
  <si>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</si>
  <si>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</si>
  <si>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</si>
  <si>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</si>
  <si>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</si>
  <si>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</si>
  <si>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</si>
  <si>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</si>
  <si>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</si>
  <si>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</si>
  <si>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</si>
  <si>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</si>
  <si>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</si>
  <si>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</si>
  <si>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</si>
  <si>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</si>
  <si>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</si>
  <si>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</si>
  <si>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</si>
  <si>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</si>
  <si>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</si>
  <si>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</si>
  <si>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</si>
  <si>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</si>
  <si>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</si>
  <si>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</si>
  <si>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</si>
  <si>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</si>
  <si>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</si>
  <si>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</si>
  <si>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</si>
  <si>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</si>
  <si>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</si>
  <si>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</si>
  <si>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</si>
  <si>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</si>
  <si>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</si>
  <si>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</si>
  <si>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</si>
  <si>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</si>
  <si>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</si>
  <si>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</si>
  <si>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</si>
  <si>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</si>
  <si>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</si>
  <si>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</si>
  <si>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</si>
  <si>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</si>
  <si>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</si>
  <si>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</si>
  <si>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</si>
  <si>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</si>
  <si>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</si>
  <si>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</si>
  <si>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</si>
  <si>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</si>
  <si>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</si>
  <si>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</si>
  <si>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</si>
  <si>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</si>
  <si>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</si>
  <si>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</si>
  <si>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</si>
  <si>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</si>
  <si>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</si>
  <si>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</si>
  <si>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</si>
  <si>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</si>
  <si>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</si>
  <si>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</si>
  <si>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</si>
  <si>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</si>
  <si>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</si>
  <si>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</si>
  <si>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</si>
  <si>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</si>
  <si>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</si>
  <si>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</si>
  <si>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</si>
  <si>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</si>
  <si>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</si>
  <si>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</si>
  <si>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</si>
  <si>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</si>
  <si>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</si>
  <si>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</si>
  <si>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</si>
  <si>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</si>
  <si>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</si>
  <si>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</si>
  <si>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</si>
  <si>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</si>
  <si>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</si>
  <si>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</si>
  <si>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</si>
  <si>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</si>
  <si>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</si>
  <si>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</si>
  <si>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</si>
  <si>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</si>
  <si>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</si>
  <si>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</si>
  <si>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</si>
  <si>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</si>
  <si>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</si>
  <si>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</si>
  <si>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</si>
  <si>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</si>
  <si>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</si>
  <si>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</si>
  <si>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</si>
  <si>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</si>
  <si>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</si>
  <si>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</si>
  <si>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</si>
  <si>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</si>
  <si>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</si>
  <si>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</si>
  <si>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</si>
  <si>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</si>
  <si>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</si>
  <si>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</si>
  <si>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</si>
  <si>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</si>
  <si>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</si>
  <si>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</si>
  <si>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</si>
  <si>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</si>
  <si>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</si>
  <si>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</si>
  <si>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</si>
  <si>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</si>
  <si>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</si>
  <si>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</si>
  <si>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</si>
  <si>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</si>
  <si>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</si>
  <si>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</si>
  <si>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</si>
  <si>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</si>
  <si>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</si>
  <si>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</si>
  <si>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</si>
  <si>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</si>
  <si>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</si>
  <si>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</si>
  <si>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</si>
  <si>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</si>
  <si>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</si>
  <si>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</si>
  <si>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</si>
  <si>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</si>
  <si>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</si>
  <si>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</si>
  <si>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</si>
  <si>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</si>
  <si>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</si>
  <si>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</si>
  <si>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</si>
  <si>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</si>
  <si>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</si>
  <si>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</si>
  <si>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</si>
  <si>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</si>
  <si>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</si>
  <si>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</si>
  <si>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</si>
  <si>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</si>
  <si>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</si>
  <si>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</si>
  <si>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</si>
  <si>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</si>
  <si>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</si>
  <si>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</si>
  <si>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</si>
  <si>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</si>
  <si>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</si>
  <si>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</si>
  <si>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</si>
  <si>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</si>
  <si>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</si>
  <si>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</si>
  <si>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</si>
  <si>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</si>
  <si>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</si>
  <si>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</si>
  <si>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</si>
  <si>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</si>
  <si>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</si>
  <si>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</si>
  <si>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</si>
  <si>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</si>
  <si>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</si>
  <si>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</si>
  <si>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</si>
  <si>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</si>
  <si>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</si>
  <si>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</si>
  <si>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</si>
  <si>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</si>
  <si>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</si>
  <si>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</si>
  <si>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</si>
  <si>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</si>
  <si>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</si>
  <si>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</si>
  <si>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</si>
  <si>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</si>
  <si>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</si>
  <si>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</si>
  <si>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</si>
  <si>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</si>
  <si>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</si>
  <si>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</si>
  <si>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</si>
  <si>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</si>
  <si>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</si>
  <si>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</si>
  <si>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</si>
  <si>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</si>
  <si>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</si>
  <si>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</si>
  <si>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</si>
  <si>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</si>
  <si>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</si>
  <si>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</si>
  <si>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</si>
  <si>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</si>
  <si>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</si>
  <si>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</si>
  <si>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</si>
  <si>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</si>
  <si>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</si>
  <si>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</si>
  <si>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</si>
  <si>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</si>
  <si>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</si>
  <si>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</si>
  <si>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</si>
  <si>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</si>
  <si>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</si>
  <si>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</si>
  <si>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</si>
  <si>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</si>
  <si>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</si>
  <si>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</si>
  <si>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</si>
  <si>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</si>
  <si>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</si>
  <si>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</si>
  <si>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</si>
  <si>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</si>
  <si>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</si>
  <si>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</si>
  <si>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</si>
  <si>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</si>
  <si>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</si>
  <si>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</si>
  <si>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</si>
  <si>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</si>
  <si>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</si>
  <si>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</si>
  <si>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</si>
  <si>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</si>
  <si>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</si>
  <si>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</si>
  <si>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</si>
  <si>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</si>
  <si>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</si>
  <si>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</si>
  <si>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</si>
  <si>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</si>
  <si>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</si>
  <si>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</si>
  <si>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</si>
  <si>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</si>
  <si>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</si>
  <si>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</si>
  <si>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</si>
  <si>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</si>
  <si>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</si>
  <si>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</si>
  <si>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</si>
  <si>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</si>
  <si>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</si>
  <si>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</si>
  <si>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</si>
  <si>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</si>
  <si>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</si>
  <si>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</si>
  <si>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</si>
  <si>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</si>
  <si>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</si>
  <si>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</si>
  <si>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</si>
  <si>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</si>
  <si>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</si>
  <si>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</si>
  <si>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</si>
  <si>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</si>
  <si>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</si>
  <si>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</si>
  <si>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</si>
  <si>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</si>
  <si>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</si>
  <si>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</si>
  <si>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</si>
  <si>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</si>
  <si>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</si>
  <si>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</si>
  <si>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</si>
  <si>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</si>
  <si>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</si>
  <si>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</si>
  <si>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</si>
  <si>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</si>
  <si>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</si>
  <si>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</si>
  <si>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</si>
  <si>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</si>
  <si>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</si>
  <si>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</si>
  <si>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</si>
  <si>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</si>
  <si>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</si>
  <si>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</si>
  <si>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</si>
  <si>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</si>
  <si>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</si>
  <si>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</si>
  <si>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</si>
  <si>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</si>
  <si>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</si>
  <si>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</si>
  <si>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</si>
  <si>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</si>
  <si>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</si>
  <si>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</si>
  <si>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</si>
  <si>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</si>
  <si>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</si>
  <si>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</si>
  <si>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</si>
  <si>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</si>
  <si>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</si>
  <si>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</si>
  <si>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</si>
  <si>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</si>
  <si>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</si>
  <si>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</si>
  <si>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</si>
  <si>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</si>
  <si>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</si>
  <si>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</si>
  <si>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</si>
  <si>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</si>
  <si>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</si>
  <si>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</si>
  <si>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</si>
  <si>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</si>
  <si>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</si>
  <si>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</si>
  <si>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</si>
  <si>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</si>
  <si>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</si>
  <si>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</si>
  <si>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</si>
  <si>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</si>
  <si>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</si>
  <si>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</si>
  <si>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</si>
  <si>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</si>
  <si>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</si>
  <si>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</si>
  <si>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</si>
  <si>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</si>
  <si>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</si>
  <si>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</si>
  <si>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</si>
  <si>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</si>
  <si>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</si>
  <si>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</si>
  <si>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</si>
  <si>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</si>
  <si>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</si>
  <si>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</si>
  <si>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</si>
  <si>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</si>
  <si>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</si>
  <si>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</si>
  <si>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</si>
  <si>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</si>
  <si>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</si>
  <si>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</si>
  <si>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</si>
  <si>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</si>
  <si>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</si>
  <si>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</si>
  <si>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</si>
  <si>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</si>
  <si>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</si>
  <si>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</si>
  <si>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</si>
  <si>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</si>
  <si>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</si>
  <si>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</si>
  <si>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</si>
  <si>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</si>
  <si>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</si>
  <si>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</si>
  <si>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</si>
  <si>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</si>
  <si>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</si>
  <si>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</si>
  <si>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</si>
  <si>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</si>
  <si>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</si>
  <si>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</si>
  <si>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</si>
  <si>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</si>
  <si>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</si>
  <si>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</si>
  <si>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</si>
  <si>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</si>
  <si>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</si>
  <si>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</si>
  <si>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</si>
  <si>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</si>
  <si>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</si>
  <si>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</si>
  <si>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</si>
  <si>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</si>
  <si>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</si>
  <si>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</si>
  <si>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</si>
  <si>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</si>
  <si>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</si>
  <si>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</si>
  <si>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</si>
  <si>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</si>
  <si>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</si>
  <si>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</si>
  <si>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</si>
  <si>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</si>
  <si>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</si>
  <si>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</si>
  <si>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</si>
  <si>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</si>
  <si>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</si>
  <si>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</si>
  <si>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</si>
  <si>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</si>
  <si>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</si>
  <si>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</si>
  <si>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</si>
  <si>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</si>
  <si>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</si>
  <si>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</si>
  <si>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</si>
  <si>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</si>
  <si>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</si>
  <si>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</si>
  <si>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</si>
  <si>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</si>
  <si>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</si>
  <si>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</si>
  <si>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</si>
  <si>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</si>
  <si>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</si>
  <si>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</si>
  <si>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</si>
  <si>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</si>
  <si>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</si>
  <si>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</si>
  <si>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</si>
  <si>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</si>
  <si>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</si>
  <si>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</si>
  <si>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</si>
  <si>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</si>
  <si>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</si>
  <si>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</si>
  <si>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</si>
  <si>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</si>
  <si>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</si>
  <si>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</si>
  <si>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</si>
  <si>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</si>
  <si>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</si>
  <si>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</si>
  <si>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</si>
  <si>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</si>
  <si>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</si>
  <si>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</si>
  <si>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</si>
  <si>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</si>
  <si>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</si>
  <si>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</si>
  <si>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</si>
  <si>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</si>
  <si>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</si>
  <si>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</si>
  <si>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</si>
  <si>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</si>
  <si>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</si>
  <si>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</si>
  <si>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</si>
  <si>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</si>
  <si>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</si>
  <si>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</si>
  <si>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</si>
  <si>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</si>
  <si>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</si>
  <si>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</si>
  <si>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</si>
  <si>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</si>
  <si>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</si>
  <si>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</si>
  <si>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</si>
  <si>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</si>
  <si>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</si>
  <si>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</si>
  <si>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</si>
  <si>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</si>
  <si>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</si>
  <si>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</si>
  <si>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</si>
  <si>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</si>
  <si>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</si>
  <si>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</si>
  <si>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</si>
  <si>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</si>
  <si>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</si>
  <si>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</si>
  <si>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</si>
  <si>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</si>
  <si>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</si>
  <si>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</si>
  <si>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</si>
  <si>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</si>
  <si>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</si>
  <si>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</si>
  <si>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</si>
  <si>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</si>
  <si>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</si>
  <si>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</si>
  <si>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</si>
  <si>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</si>
  <si>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</si>
  <si>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</si>
  <si>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</si>
  <si>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</si>
  <si>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</si>
  <si>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</si>
  <si>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</si>
  <si>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</si>
  <si>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</si>
  <si>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</si>
  <si>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</si>
  <si>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</si>
  <si>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</si>
  <si>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</si>
  <si>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</si>
  <si>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</si>
  <si>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</si>
  <si>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</si>
  <si>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</si>
  <si>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</si>
  <si>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</si>
  <si>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</si>
  <si>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</si>
  <si>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</si>
  <si>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</si>
  <si>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</si>
  <si>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</si>
  <si>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</si>
  <si>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</si>
  <si>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</si>
  <si>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</si>
  <si>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</si>
  <si>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</si>
  <si>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</si>
  <si>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</si>
  <si>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</si>
  <si>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</si>
  <si>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</si>
  <si>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</si>
  <si>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</si>
  <si>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</si>
  <si>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</si>
  <si>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</si>
  <si>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</si>
  <si>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</si>
  <si>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</si>
  <si>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</si>
  <si>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</si>
  <si>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</si>
  <si>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</si>
  <si>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</si>
  <si>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</si>
  <si>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</si>
  <si>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</si>
  <si>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</si>
  <si>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</si>
  <si>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</si>
  <si>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</si>
  <si>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</si>
  <si>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</si>
  <si>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</si>
  <si>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</si>
  <si>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</si>
  <si>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</si>
  <si>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</si>
  <si>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</si>
  <si>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</si>
  <si>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</si>
  <si>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</si>
  <si>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</si>
  <si>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</si>
  <si>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</si>
  <si>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</si>
  <si>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</si>
  <si>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</si>
  <si>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</si>
  <si>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</si>
  <si>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</si>
  <si>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</si>
  <si>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</si>
  <si>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</si>
  <si>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</si>
  <si>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</si>
  <si>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</si>
  <si>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</si>
  <si>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</si>
  <si>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</si>
  <si>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</si>
  <si>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</si>
  <si>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</si>
  <si>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</si>
  <si>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</si>
  <si>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</si>
  <si>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</si>
  <si>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</si>
  <si>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</si>
  <si>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</si>
  <si>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</si>
  <si>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</si>
  <si>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</si>
  <si>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</si>
  <si>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</si>
  <si>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</si>
  <si>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</si>
  <si>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</si>
  <si>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</si>
  <si>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</si>
  <si>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</si>
  <si>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</si>
  <si>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</si>
  <si>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</si>
  <si>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</si>
  <si>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</si>
  <si>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</si>
  <si>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</si>
  <si>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</si>
  <si>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</si>
  <si>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</si>
  <si>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</si>
  <si>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</si>
  <si>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</si>
  <si>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</si>
  <si>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</si>
  <si>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</si>
  <si>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</si>
  <si>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</si>
  <si>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</si>
  <si>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</si>
  <si>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</si>
  <si>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</si>
  <si>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</si>
  <si>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</si>
  <si>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</si>
  <si>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</si>
  <si>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</si>
  <si>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</si>
  <si>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</si>
  <si>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</si>
  <si>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</si>
  <si>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</si>
  <si>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</si>
  <si>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</si>
  <si>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</si>
  <si>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</si>
  <si>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</si>
  <si>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</si>
  <si>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</si>
  <si>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</si>
  <si>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</si>
  <si>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</si>
  <si>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</si>
  <si>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</si>
  <si>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</si>
  <si>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</si>
  <si>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</si>
  <si>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</si>
  <si>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</si>
  <si>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</si>
  <si>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</si>
  <si>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</si>
  <si>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</si>
  <si>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</si>
  <si>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</si>
  <si>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</si>
  <si>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</si>
  <si>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</si>
  <si>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</si>
  <si>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</si>
  <si>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</si>
  <si>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</si>
  <si>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</si>
  <si>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</si>
  <si>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</si>
  <si>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</si>
  <si>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</si>
  <si>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</si>
  <si>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</si>
  <si>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</si>
  <si>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</si>
  <si>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</si>
  <si>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</si>
  <si>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</si>
  <si>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</si>
  <si>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</si>
  <si>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</si>
  <si>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</si>
  <si>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</si>
  <si>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</si>
  <si>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</si>
  <si>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</si>
  <si>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</si>
  <si>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</si>
  <si>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</si>
  <si>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</si>
  <si>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</si>
  <si>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</si>
  <si>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</si>
  <si>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</si>
  <si>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</si>
  <si>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</si>
  <si>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</si>
  <si>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</si>
  <si>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</si>
  <si>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</si>
  <si>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</si>
  <si>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</si>
  <si>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</si>
  <si>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</si>
  <si>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</si>
  <si>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</si>
  <si>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</si>
  <si>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</si>
  <si>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</si>
  <si>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</si>
  <si>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</si>
  <si>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</si>
  <si>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</si>
  <si>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</si>
  <si>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</si>
  <si>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</si>
  <si>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</si>
  <si>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</si>
  <si>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</si>
  <si>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</si>
  <si>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</si>
  <si>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</si>
  <si>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</si>
  <si>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</si>
  <si>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</si>
  <si>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</si>
  <si>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</si>
  <si>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</si>
  <si>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</si>
  <si>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</si>
  <si>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</si>
  <si>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</si>
  <si>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</si>
  <si>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</si>
  <si>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</si>
  <si>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</si>
  <si>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</si>
  <si>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</si>
  <si>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</si>
  <si>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</si>
  <si>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</si>
  <si>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</si>
  <si>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</si>
  <si>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</si>
  <si>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</si>
  <si>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</si>
  <si>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</si>
  <si>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</si>
  <si>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</si>
  <si>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</si>
  <si>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</si>
  <si>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</si>
  <si>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</si>
  <si>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</si>
  <si>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</si>
  <si>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</si>
  <si>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</si>
  <si>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</si>
  <si>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</si>
  <si>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</si>
  <si>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</si>
  <si>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</si>
  <si>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</si>
  <si>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</si>
  <si>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</si>
  <si>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</si>
  <si>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</si>
  <si>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</si>
  <si>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</si>
  <si>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</si>
  <si>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</si>
  <si>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</si>
  <si>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</si>
  <si>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</si>
  <si>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</si>
  <si>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</si>
  <si>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</si>
  <si>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</si>
  <si>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</si>
  <si>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</si>
  <si>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</si>
  <si>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</si>
  <si>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</si>
  <si>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</si>
  <si>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</si>
  <si>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</si>
  <si>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</si>
  <si>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</si>
  <si>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</si>
  <si>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</si>
  <si>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</si>
  <si>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</si>
  <si>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</si>
  <si>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</si>
  <si>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</si>
  <si>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</si>
  <si>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</si>
  <si>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</si>
  <si>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</si>
  <si>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</si>
  <si>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</si>
  <si>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</si>
  <si>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</si>
  <si>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</si>
  <si>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</si>
  <si>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</si>
  <si>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</si>
  <si>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</si>
  <si>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</si>
  <si>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</si>
  <si>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</si>
  <si>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</si>
  <si>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</si>
  <si>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</si>
  <si>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</si>
  <si>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</si>
  <si>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</si>
  <si>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</si>
  <si>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</si>
  <si>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</si>
  <si>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</si>
  <si>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</si>
  <si>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</si>
  <si>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</si>
  <si>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</si>
  <si>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</si>
  <si>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</si>
  <si>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</si>
  <si>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</si>
  <si>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</si>
  <si>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</si>
  <si>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</si>
  <si>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</si>
  <si>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</si>
  <si>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</si>
  <si>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</si>
  <si>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</si>
  <si>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</si>
  <si>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</si>
  <si>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</si>
  <si>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</si>
  <si>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</si>
  <si>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</si>
  <si>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</si>
  <si>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</si>
  <si>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</si>
  <si>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</si>
  <si>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</si>
  <si>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</si>
  <si>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</si>
  <si>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</si>
  <si>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</si>
  <si>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</si>
  <si>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</si>
  <si>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</si>
  <si>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</si>
  <si>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</si>
  <si>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</si>
  <si>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</si>
  <si>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</si>
  <si>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</si>
  <si>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</si>
  <si>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</si>
  <si>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</si>
  <si>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</si>
  <si>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</si>
  <si>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</si>
  <si>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</si>
  <si>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</si>
  <si>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</si>
  <si>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</si>
  <si>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</si>
  <si>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</si>
  <si>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</si>
  <si>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</si>
  <si>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</si>
  <si>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</si>
  <si>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</si>
  <si>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</si>
  <si>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</si>
  <si>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</si>
  <si>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</si>
  <si>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</si>
  <si>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</si>
  <si>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</si>
  <si>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</si>
  <si>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</si>
  <si>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</si>
  <si>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</si>
  <si>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</si>
  <si>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</si>
  <si>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</si>
  <si>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</si>
  <si>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</si>
  <si>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</si>
  <si>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</si>
  <si>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</si>
  <si>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</si>
  <si>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</si>
  <si>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</si>
  <si>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</si>
  <si>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</si>
  <si>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</si>
  <si>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</si>
  <si>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</si>
  <si>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</si>
  <si>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</si>
  <si>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</si>
  <si>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</si>
  <si>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</si>
  <si>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</si>
  <si>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</si>
  <si>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</si>
  <si>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</si>
  <si>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</si>
  <si>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</si>
  <si>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</si>
  <si>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</si>
  <si>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</si>
  <si>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</si>
  <si>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</si>
  <si>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</si>
  <si>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</si>
  <si>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</si>
  <si>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</si>
  <si>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</si>
  <si>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</si>
  <si>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</si>
  <si>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</si>
  <si>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</si>
  <si>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</si>
  <si>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</si>
  <si>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</si>
  <si>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</si>
  <si>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</si>
  <si>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</si>
  <si>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</si>
  <si>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</si>
  <si>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</si>
  <si>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</si>
  <si>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</si>
  <si>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</si>
  <si>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</si>
  <si>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</si>
  <si>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</si>
  <si>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</si>
  <si>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</si>
  <si>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</si>
  <si>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</si>
  <si>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</si>
  <si>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</si>
  <si>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</si>
  <si>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</si>
  <si>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</si>
  <si>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</si>
  <si>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</si>
  <si>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</si>
  <si>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</si>
  <si>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</si>
  <si>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</si>
  <si>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</si>
  <si>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</si>
  <si>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</si>
  <si>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</si>
  <si>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</si>
  <si>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</si>
  <si>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</si>
  <si>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</si>
  <si>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</si>
  <si>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</si>
  <si>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</si>
  <si>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</si>
  <si>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</si>
  <si>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</si>
  <si>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</si>
  <si>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</si>
  <si>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</si>
  <si>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</si>
  <si>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</si>
  <si>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</si>
  <si>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</si>
  <si>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</si>
  <si>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</si>
  <si>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</si>
  <si>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</si>
  <si>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</si>
  <si>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</si>
  <si>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</si>
  <si>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</si>
  <si>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</si>
  <si>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</si>
  <si>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</si>
  <si>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</si>
  <si>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</si>
  <si>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</si>
  <si>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</si>
  <si>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</si>
  <si>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</si>
  <si>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</si>
  <si>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</si>
  <si>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</si>
  <si>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</si>
  <si>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</si>
  <si>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</si>
  <si>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</si>
  <si>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</si>
  <si>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</si>
  <si>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</si>
  <si>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</si>
  <si>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</si>
  <si>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</si>
  <si>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</si>
  <si>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</si>
  <si>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</si>
  <si>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</si>
  <si>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</si>
  <si>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</si>
  <si>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</si>
  <si>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</si>
  <si>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</si>
  <si>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</si>
  <si>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</si>
  <si>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</si>
  <si>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</si>
  <si>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</si>
  <si>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</si>
  <si>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</si>
  <si>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</si>
  <si>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</si>
  <si>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</si>
  <si>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</si>
  <si>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</si>
  <si>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</si>
  <si>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</si>
  <si>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</si>
  <si>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</si>
  <si>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</si>
  <si>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</si>
  <si>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</si>
  <si>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</si>
  <si>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</si>
  <si>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</si>
  <si>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</si>
  <si>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</si>
  <si>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</si>
  <si>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</si>
  <si>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</si>
  <si>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</si>
  <si>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</si>
  <si>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</si>
  <si>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</si>
  <si>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</si>
  <si>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</si>
  <si>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</si>
  <si>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</si>
  <si>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</si>
  <si>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</si>
  <si>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</si>
  <si>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</si>
  <si>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</si>
  <si>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</si>
  <si>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</si>
  <si>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</si>
  <si>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</si>
  <si>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</si>
  <si>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</si>
  <si>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</si>
  <si>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</si>
  <si>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</si>
  <si>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</si>
  <si>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</si>
  <si>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</si>
  <si>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</si>
  <si>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</si>
  <si>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</si>
  <si>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</si>
  <si>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</si>
  <si>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</si>
  <si>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</si>
  <si>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</si>
  <si>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</si>
  <si>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</si>
  <si>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</si>
  <si>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</si>
  <si>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</si>
  <si>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</si>
  <si>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</si>
  <si>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</si>
  <si>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</si>
  <si>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</si>
  <si>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</si>
  <si>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</si>
  <si>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</si>
  <si>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</si>
  <si>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</si>
  <si>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</si>
  <si>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</si>
  <si>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</si>
  <si>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</si>
  <si>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</si>
  <si>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</si>
  <si>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</si>
  <si>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</si>
  <si>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</si>
  <si>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</si>
  <si>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</si>
  <si>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</si>
  <si>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</si>
  <si>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</si>
  <si>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</si>
  <si>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</si>
  <si>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</si>
  <si>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</si>
  <si>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</si>
  <si>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</si>
  <si>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</si>
  <si>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</si>
  <si>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</si>
  <si>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</si>
  <si>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</si>
  <si>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</si>
  <si>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</si>
  <si>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</si>
  <si>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</si>
  <si>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</si>
  <si>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</si>
  <si>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</si>
  <si>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</si>
  <si>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</si>
  <si>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</si>
  <si>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</si>
  <si>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</si>
  <si>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</si>
  <si>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</si>
  <si>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</si>
  <si>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</si>
  <si>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</si>
  <si>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</si>
  <si>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</si>
  <si>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</si>
  <si>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</si>
  <si>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</si>
  <si>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</si>
  <si>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</si>
  <si>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</si>
  <si>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</si>
  <si>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</si>
  <si>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</si>
  <si>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</si>
  <si>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</si>
  <si>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</si>
  <si>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</si>
  <si>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</si>
  <si>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</si>
  <si>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</si>
  <si>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</si>
  <si>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</si>
  <si>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</si>
  <si>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</si>
  <si>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</si>
  <si>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</si>
  <si>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</si>
  <si>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</si>
  <si>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</si>
  <si>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</si>
  <si>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</si>
  <si>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</si>
  <si>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</si>
  <si>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</si>
  <si>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</si>
  <si>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</si>
  <si>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</si>
  <si>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</si>
  <si>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</si>
  <si>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</si>
  <si>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</si>
  <si>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</si>
  <si>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</si>
  <si>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</si>
  <si>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</si>
  <si>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</si>
  <si>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</si>
  <si>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</si>
  <si>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</si>
  <si>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</si>
  <si>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</si>
  <si>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</si>
  <si>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</si>
  <si>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</si>
  <si>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</si>
  <si>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</si>
  <si>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</si>
  <si>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</si>
  <si>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</si>
  <si>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</si>
  <si>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</si>
  <si>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</si>
  <si>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</si>
  <si>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</si>
  <si>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</si>
  <si>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</si>
  <si>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</si>
  <si>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</si>
  <si>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</si>
  <si>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</si>
  <si>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</si>
  <si>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</si>
  <si>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</si>
  <si>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</si>
  <si>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</si>
  <si>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</si>
  <si>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</si>
  <si>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</si>
  <si>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</si>
  <si>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</si>
  <si>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</si>
  <si>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</si>
  <si>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</si>
  <si>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</si>
  <si>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</si>
  <si>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</si>
  <si>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</si>
  <si>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</si>
  <si>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</si>
  <si>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</si>
  <si>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</si>
  <si>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</si>
  <si>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</si>
  <si>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</si>
  <si>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</si>
  <si>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</si>
  <si>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</si>
  <si>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</si>
  <si>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</si>
  <si>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</si>
  <si>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</si>
  <si>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</si>
  <si>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</si>
  <si>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</si>
  <si>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</si>
  <si>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</si>
  <si>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</si>
  <si>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</si>
  <si>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</si>
  <si>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</si>
  <si>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</si>
  <si>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</si>
  <si>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</si>
  <si>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</si>
  <si>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</si>
  <si>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</si>
  <si>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</si>
  <si>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</si>
  <si>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</si>
  <si>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</si>
  <si>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</si>
  <si>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</si>
  <si>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</si>
  <si>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</si>
  <si>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</si>
  <si>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</si>
  <si>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</si>
  <si>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</si>
  <si>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</si>
  <si>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</si>
  <si>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</si>
  <si>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</si>
  <si>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</si>
  <si>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</si>
  <si>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</si>
  <si>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</si>
  <si>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</si>
  <si>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</si>
  <si>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</si>
  <si>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</si>
  <si>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</si>
  <si>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</si>
  <si>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</si>
  <si>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</si>
  <si>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</si>
  <si>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</si>
  <si>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</si>
  <si>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</si>
  <si>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</si>
  <si>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</si>
  <si>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</si>
  <si>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</si>
  <si>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</si>
  <si>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</si>
  <si>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</si>
  <si>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</si>
  <si>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</si>
  <si>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</si>
  <si>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</si>
  <si>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</si>
  <si>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</si>
  <si>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</si>
  <si>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</si>
  <si>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</si>
  <si>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</si>
  <si>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</si>
  <si>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</si>
  <si>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</si>
  <si>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</si>
  <si>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</si>
  <si>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</si>
  <si>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</si>
  <si>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</si>
  <si>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</si>
  <si>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</si>
  <si>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</si>
  <si>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</si>
  <si>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</si>
  <si>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</si>
  <si>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</si>
  <si>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</si>
  <si>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</si>
  <si>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</si>
  <si>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</si>
  <si>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</si>
  <si>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</si>
  <si>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</si>
  <si>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</si>
  <si>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</si>
  <si>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</si>
  <si>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</si>
  <si>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</si>
  <si>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</si>
  <si>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</si>
  <si>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</si>
  <si>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</si>
  <si>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</si>
  <si>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</si>
  <si>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</si>
  <si>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</si>
  <si>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</si>
  <si>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</si>
  <si>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</si>
  <si>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</si>
  <si>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</si>
  <si>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</si>
  <si>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</si>
  <si>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</si>
  <si>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</si>
  <si>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</si>
  <si>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</si>
  <si>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</si>
  <si>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</si>
  <si>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</si>
  <si>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</si>
  <si>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</si>
  <si>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</si>
  <si>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</si>
  <si>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</si>
  <si>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</si>
  <si>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</si>
  <si>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</si>
  <si>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</si>
  <si>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</si>
  <si>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</si>
  <si>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</si>
  <si>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</si>
  <si>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</si>
  <si>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</si>
  <si>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</si>
  <si>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</si>
  <si>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</si>
  <si>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</si>
  <si>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</si>
  <si>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</si>
  <si>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</si>
  <si>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</si>
  <si>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</si>
  <si>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</si>
  <si>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</si>
  <si>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</si>
  <si>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</si>
  <si>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</si>
  <si>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</si>
  <si>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</si>
  <si>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</si>
  <si>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</si>
  <si>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</si>
  <si>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</si>
  <si>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</si>
  <si>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</si>
  <si>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</si>
  <si>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</si>
  <si>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</si>
  <si>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</si>
  <si>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</si>
  <si>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</si>
  <si>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</si>
  <si>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</si>
  <si>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</si>
  <si>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</si>
  <si>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</si>
  <si>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</si>
  <si>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</si>
  <si>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</si>
  <si>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</si>
  <si>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</si>
  <si>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</si>
  <si>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</si>
  <si>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</si>
  <si>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</si>
  <si>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</si>
  <si>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</si>
  <si>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</si>
  <si>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</si>
  <si>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</si>
  <si>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</si>
  <si>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</si>
  <si>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</si>
  <si>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</si>
  <si>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</si>
  <si>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</si>
  <si>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</si>
  <si>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</si>
  <si>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</si>
  <si>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</si>
  <si>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</si>
  <si>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</si>
  <si>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</si>
  <si>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</si>
  <si>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</si>
  <si>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</si>
  <si>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</si>
  <si>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</si>
  <si>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</si>
  <si>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</si>
  <si>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</si>
  <si>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</si>
  <si>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</si>
  <si>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</si>
  <si>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</si>
  <si>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</si>
  <si>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</si>
  <si>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</si>
  <si>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</si>
  <si>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</si>
  <si>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</si>
  <si>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</si>
  <si>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</si>
  <si>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</si>
  <si>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</si>
  <si>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</si>
  <si>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</si>
  <si>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</si>
  <si>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</si>
  <si>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</si>
  <si>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</si>
  <si>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</si>
  <si>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</si>
  <si>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</si>
  <si>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</si>
  <si>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</si>
  <si>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</si>
  <si>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</si>
  <si>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</si>
  <si>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</si>
  <si>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</si>
  <si>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</si>
  <si>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</si>
  <si>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</si>
  <si>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</si>
  <si>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</si>
  <si>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</si>
  <si>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</si>
  <si>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</si>
  <si>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</si>
  <si>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</si>
  <si>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</si>
  <si>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</si>
  <si>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</si>
  <si>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</si>
  <si>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</si>
  <si>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</si>
  <si>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</si>
  <si>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</si>
  <si>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</si>
  <si>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</si>
  <si>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</si>
  <si>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</si>
  <si>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</si>
  <si>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</si>
  <si>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</si>
  <si>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</si>
  <si>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</si>
  <si>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</si>
  <si>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</si>
  <si>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</si>
  <si>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</si>
  <si>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</si>
  <si>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</si>
  <si>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</si>
  <si>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</si>
  <si>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</si>
  <si>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</si>
  <si>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</si>
  <si>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</si>
  <si>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</si>
  <si>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</si>
  <si>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</si>
  <si>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</si>
  <si>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</si>
  <si>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</si>
  <si>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</si>
  <si>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</si>
  <si>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</si>
  <si>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</si>
  <si>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</si>
  <si>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</si>
  <si>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</si>
  <si>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</si>
  <si>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</si>
  <si>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</si>
  <si>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</si>
  <si>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</si>
  <si>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</si>
  <si>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</si>
  <si>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</si>
  <si>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</si>
  <si>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</si>
  <si>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</si>
  <si>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</si>
  <si>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</si>
  <si>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</si>
  <si>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</si>
  <si>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</si>
  <si>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</si>
  <si>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</si>
  <si>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</si>
  <si>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</si>
  <si>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</si>
  <si>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</si>
  <si>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</si>
  <si>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</si>
  <si>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</si>
  <si>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</si>
  <si>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</si>
  <si>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</si>
  <si>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</si>
  <si>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</si>
  <si>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</si>
  <si>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</si>
  <si>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</si>
  <si>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</si>
  <si>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</si>
  <si>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</si>
  <si>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</si>
  <si>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</si>
  <si>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</si>
  <si>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</si>
  <si>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</si>
  <si>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</si>
  <si>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</si>
  <si>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</si>
  <si>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</si>
  <si>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</si>
  <si>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</si>
  <si>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</si>
  <si>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</si>
  <si>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</si>
  <si>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</si>
  <si>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</si>
  <si>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</si>
  <si>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</si>
  <si>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</si>
  <si>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</si>
  <si>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</si>
  <si>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</si>
  <si>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</si>
  <si>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</si>
  <si>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</si>
  <si>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</si>
  <si>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</si>
  <si>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</si>
  <si>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</si>
  <si>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</si>
  <si>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</si>
  <si>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</si>
  <si>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</si>
  <si>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</si>
  <si>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</si>
  <si>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</si>
  <si>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</si>
  <si>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</si>
  <si>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</si>
  <si>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</si>
  <si>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</si>
  <si>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</si>
  <si>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</si>
  <si>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</si>
  <si>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</si>
  <si>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</si>
  <si>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</si>
  <si>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</si>
  <si>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</si>
  <si>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</si>
  <si>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</si>
  <si>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</si>
  <si>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</si>
  <si>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</si>
  <si>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</si>
  <si>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</si>
  <si>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</si>
  <si>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</si>
  <si>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</si>
  <si>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</si>
  <si>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</si>
  <si>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</si>
  <si>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</si>
  <si>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</si>
  <si>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</si>
  <si>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</si>
  <si>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</si>
  <si>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</si>
  <si>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</si>
  <si>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</si>
  <si>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</si>
  <si>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</si>
  <si>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</si>
  <si>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</si>
  <si>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</si>
  <si>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</si>
  <si>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</si>
  <si>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</si>
  <si>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</si>
  <si>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</si>
  <si>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</si>
  <si>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</si>
  <si>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</si>
  <si>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</si>
  <si>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</si>
  <si>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</si>
  <si>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</si>
  <si>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</si>
  <si>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</si>
  <si>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</si>
  <si>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</si>
  <si>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</si>
  <si>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</si>
  <si>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</si>
  <si>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</si>
  <si>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</si>
  <si>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</si>
  <si>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</si>
  <si>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</si>
  <si>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</si>
  <si>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</si>
  <si>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</si>
  <si>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</si>
  <si>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</si>
  <si>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</si>
  <si>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</si>
  <si>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</si>
  <si>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</si>
  <si>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</si>
  <si>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</si>
  <si>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</si>
  <si>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</si>
  <si>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</si>
  <si>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</si>
  <si>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</si>
  <si>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</si>
  <si>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</si>
  <si>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</si>
  <si>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</si>
  <si>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</si>
  <si>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</si>
  <si>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</si>
  <si>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</si>
  <si>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</si>
  <si>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</si>
  <si>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</si>
  <si>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</si>
  <si>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</si>
  <si>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</si>
  <si>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</si>
  <si>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</si>
  <si>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</si>
  <si>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</si>
  <si>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</si>
  <si>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</si>
  <si>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</si>
  <si>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</si>
  <si>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</si>
  <si>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</si>
  <si>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</si>
  <si>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</si>
  <si>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</si>
  <si>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</si>
  <si>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</si>
  <si>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</si>
  <si>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</si>
  <si>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</si>
  <si>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</si>
  <si>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</si>
  <si>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</si>
  <si>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</si>
  <si>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</si>
  <si>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</si>
  <si>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</si>
  <si>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</si>
  <si>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</si>
  <si>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</si>
  <si>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</si>
  <si>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</si>
  <si>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</si>
  <si>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</si>
  <si>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</si>
  <si>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</si>
  <si>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</si>
  <si>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</si>
  <si>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</si>
  <si>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</si>
  <si>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</si>
  <si>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</si>
  <si>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</si>
  <si>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</si>
  <si>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</si>
  <si>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</si>
  <si>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</si>
  <si>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</si>
  <si>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</si>
  <si>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</si>
  <si>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</si>
  <si>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</si>
  <si>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</si>
  <si>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</si>
  <si>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</si>
  <si>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</si>
  <si>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</si>
  <si>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</si>
  <si>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</si>
  <si>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</si>
  <si>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</si>
  <si>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</si>
  <si>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</si>
  <si>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</si>
  <si>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</si>
  <si>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</si>
  <si>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</si>
  <si>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</si>
  <si>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</si>
  <si>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</si>
  <si>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</si>
  <si>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</si>
  <si>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</si>
  <si>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</si>
  <si>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</si>
  <si>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</si>
  <si>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</si>
  <si>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</si>
  <si>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</si>
  <si>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</si>
  <si>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</si>
  <si>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</si>
  <si>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</si>
  <si>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</si>
  <si>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</si>
  <si>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</si>
  <si>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</si>
  <si>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</si>
  <si>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</si>
  <si>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</si>
  <si>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</si>
  <si>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</si>
  <si>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</si>
  <si>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</si>
  <si>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</si>
  <si>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</si>
  <si>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</si>
  <si>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</si>
  <si>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</si>
  <si>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</si>
  <si>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</si>
  <si>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</si>
  <si>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</si>
  <si>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</si>
  <si>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</si>
  <si>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</si>
  <si>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</si>
  <si>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</si>
  <si>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</si>
  <si>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</si>
  <si>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</si>
  <si>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</si>
  <si>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</si>
  <si>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</si>
  <si>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</si>
  <si>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</si>
  <si>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</si>
  <si>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</si>
  <si>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</si>
  <si>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</si>
  <si>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</si>
  <si>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</si>
  <si>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</si>
  <si>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</si>
  <si>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</si>
  <si>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</si>
  <si>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</si>
  <si>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</si>
  <si>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</si>
  <si>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</si>
  <si>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</si>
  <si>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</si>
  <si>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</si>
  <si>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</si>
  <si>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</si>
  <si>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</si>
  <si>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</si>
  <si>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</si>
  <si>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</si>
  <si>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</si>
  <si>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</si>
  <si>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</si>
  <si>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</si>
  <si>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</si>
  <si>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</si>
  <si>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</si>
  <si>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</si>
  <si>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</si>
  <si>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</si>
  <si>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</si>
  <si>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</si>
  <si>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</si>
  <si>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</si>
  <si>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</si>
  <si>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</si>
  <si>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</si>
  <si>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</si>
  <si>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</si>
  <si>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</si>
  <si>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</si>
  <si>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</si>
  <si>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</si>
  <si>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</si>
  <si>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</si>
  <si>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</si>
  <si>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</si>
  <si>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</si>
  <si>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</si>
  <si>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</si>
  <si>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</si>
  <si>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</si>
  <si>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</si>
  <si>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</si>
  <si>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</si>
  <si>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</si>
  <si>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</si>
  <si>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</si>
  <si>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</si>
  <si>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</si>
  <si>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</si>
  <si>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</si>
  <si>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</si>
  <si>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</si>
  <si>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</si>
  <si>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</si>
  <si>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</si>
  <si>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</si>
  <si>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</si>
  <si>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</si>
  <si>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</si>
  <si>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</si>
  <si>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</si>
  <si>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</si>
  <si>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</si>
  <si>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</si>
  <si>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</si>
  <si>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</si>
  <si>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</si>
  <si>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</si>
  <si>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</si>
  <si>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</si>
  <si>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</si>
  <si>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</si>
  <si>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</si>
  <si>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</si>
  <si>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</si>
  <si>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</si>
  <si>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</si>
  <si>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</si>
  <si>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</si>
  <si>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</si>
  <si>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</si>
  <si>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</si>
  <si>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</si>
  <si>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</si>
  <si>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</si>
  <si>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</si>
  <si>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</si>
  <si>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</si>
  <si>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</si>
  <si>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</si>
  <si>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</si>
  <si>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</si>
  <si>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</si>
  <si>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</si>
  <si>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</si>
  <si>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</si>
  <si>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</si>
  <si>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</si>
  <si>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</si>
  <si>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</si>
  <si>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</si>
  <si>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</si>
  <si>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</si>
  <si>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</si>
  <si>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</si>
  <si>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</si>
  <si>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</si>
  <si>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</si>
  <si>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</si>
  <si>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</si>
  <si>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</si>
  <si>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</si>
  <si>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</si>
  <si>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</si>
  <si>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</si>
  <si>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</si>
  <si>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</si>
  <si>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</si>
  <si>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</si>
  <si>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</si>
  <si>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</si>
  <si>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</si>
  <si>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</si>
  <si>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</si>
  <si>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</si>
  <si>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</si>
  <si>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</si>
  <si>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</si>
  <si>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</si>
  <si>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</si>
  <si>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</si>
  <si>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</si>
  <si>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</si>
  <si>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</si>
  <si>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</si>
  <si>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</si>
  <si>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</si>
  <si>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</si>
  <si>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</si>
  <si>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</si>
  <si>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</si>
  <si>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</si>
  <si>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</si>
  <si>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</si>
  <si>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</si>
  <si>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</si>
  <si>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</si>
  <si>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</si>
  <si>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</si>
  <si>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</si>
  <si>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</si>
  <si>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</si>
  <si>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</si>
  <si>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</si>
  <si>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</si>
  <si>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</si>
  <si>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</si>
  <si>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</si>
  <si>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</si>
  <si>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</si>
  <si>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</si>
  <si>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</si>
  <si>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</si>
  <si>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</si>
  <si>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</si>
  <si>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</si>
  <si>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</si>
  <si>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</si>
  <si>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</si>
  <si>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</si>
  <si>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</si>
  <si>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</si>
  <si>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</si>
  <si>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</si>
  <si>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</si>
  <si>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</si>
  <si>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</si>
  <si>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</si>
  <si>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</si>
  <si>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</si>
  <si>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</si>
  <si>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</si>
  <si>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</si>
  <si>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</si>
  <si>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</si>
  <si>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</si>
  <si>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</si>
  <si>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</si>
  <si>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</si>
  <si>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</si>
  <si>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</si>
  <si>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</si>
  <si>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</si>
  <si>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</si>
  <si>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</si>
  <si>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</si>
  <si>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</si>
  <si>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</si>
  <si>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</si>
  <si>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</si>
  <si>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</si>
  <si>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</si>
  <si>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</si>
  <si>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</si>
  <si>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</si>
  <si>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</si>
  <si>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</si>
  <si>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</si>
  <si>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</si>
  <si>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</si>
  <si>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</si>
  <si>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</si>
  <si>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</si>
  <si>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</si>
  <si>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</si>
  <si>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</si>
  <si>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</si>
  <si>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</si>
  <si>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</si>
  <si>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</si>
  <si>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</si>
  <si>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</si>
  <si>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</si>
  <si>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</si>
  <si>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</si>
  <si>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</si>
  <si>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</si>
  <si>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</si>
  <si>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</si>
  <si>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</si>
  <si>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</si>
  <si>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</si>
  <si>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</si>
  <si>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</si>
  <si>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</si>
  <si>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</si>
  <si>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</si>
  <si>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</si>
  <si>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</si>
  <si>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</si>
  <si>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</si>
  <si>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</si>
  <si>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</si>
  <si>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</si>
  <si>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</si>
  <si>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</si>
  <si>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</si>
  <si>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</si>
  <si>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</si>
  <si>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</si>
  <si>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</si>
  <si>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</si>
  <si>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</si>
  <si>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</si>
  <si>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</si>
  <si>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</si>
  <si>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</si>
  <si>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</si>
  <si>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</si>
  <si>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</si>
  <si>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</si>
  <si>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</si>
  <si>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</si>
  <si>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</si>
  <si>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</si>
  <si>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</si>
  <si>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</si>
  <si>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</si>
  <si>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</si>
  <si>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</si>
  <si>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</si>
  <si>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</si>
  <si>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</si>
  <si>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</si>
  <si>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</si>
  <si>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</si>
  <si>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</si>
  <si>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</si>
  <si>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</si>
  <si>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</si>
  <si>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</si>
  <si>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</si>
  <si>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</si>
  <si>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</si>
  <si>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</si>
  <si>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</si>
  <si>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</si>
  <si>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</si>
  <si>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</si>
  <si>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</si>
  <si>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</si>
  <si>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</si>
  <si>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</si>
  <si>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</si>
  <si>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</si>
  <si>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</si>
  <si>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</si>
  <si>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</si>
  <si>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</si>
  <si>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</si>
  <si>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</si>
  <si>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</si>
  <si>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</si>
  <si>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</si>
  <si>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</si>
  <si>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</si>
  <si>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</si>
  <si>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</si>
  <si>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</si>
  <si>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</si>
  <si>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</si>
  <si>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</si>
  <si>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</si>
  <si>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</si>
  <si>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</si>
  <si>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</si>
  <si>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</si>
  <si>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</si>
  <si>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</si>
  <si>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</si>
  <si>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</si>
  <si>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</si>
  <si>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</si>
  <si>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</si>
  <si>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</si>
  <si>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</si>
  <si>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</si>
  <si>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</si>
  <si>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</si>
  <si>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</si>
  <si>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</si>
  <si>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</si>
  <si>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</si>
  <si>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</si>
  <si>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</si>
  <si>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</si>
  <si>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</si>
  <si>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</si>
  <si>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</si>
  <si>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</si>
  <si>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</si>
  <si>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</si>
  <si>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</si>
  <si>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</si>
  <si>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</si>
  <si>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</si>
  <si>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</si>
  <si>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</si>
  <si>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</si>
  <si>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</si>
  <si>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</si>
  <si>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</si>
  <si>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</si>
  <si>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</si>
  <si>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</si>
  <si>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</si>
  <si>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</si>
  <si>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</si>
  <si>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</si>
  <si>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</si>
  <si>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</si>
  <si>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</si>
  <si>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</si>
  <si>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</si>
  <si>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</si>
  <si>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</si>
  <si>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</si>
  <si>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</si>
  <si>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</si>
  <si>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</si>
  <si>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</si>
  <si>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</si>
  <si>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</si>
  <si>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</si>
  <si>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</si>
  <si>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</si>
  <si>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</si>
  <si>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</si>
  <si>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</si>
  <si>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</si>
  <si>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</si>
  <si>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</si>
  <si>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</si>
  <si>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</si>
  <si>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</si>
  <si>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</si>
  <si>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</si>
  <si>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</si>
  <si>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</si>
  <si>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</si>
  <si>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</si>
  <si>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</si>
  <si>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</si>
  <si>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</si>
  <si>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</si>
  <si>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</si>
  <si>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</si>
  <si>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</si>
  <si>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</si>
  <si>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</si>
  <si>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</si>
  <si>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</si>
  <si>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</si>
  <si>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</si>
  <si>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</si>
  <si>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</si>
  <si>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</si>
  <si>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</si>
  <si>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</si>
  <si>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</si>
  <si>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</si>
  <si>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</si>
  <si>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</si>
  <si>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</si>
  <si>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</si>
  <si>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</si>
  <si>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</si>
  <si>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</si>
  <si>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</si>
  <si>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</si>
  <si>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</si>
  <si>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</si>
  <si>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</si>
  <si>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</si>
  <si>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</si>
  <si>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</si>
  <si>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</si>
  <si>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</si>
  <si>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</si>
  <si>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</si>
  <si>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</si>
  <si>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</si>
  <si>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</si>
  <si>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</si>
  <si>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</si>
  <si>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</si>
  <si>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</si>
  <si>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</si>
  <si>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</si>
  <si>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</si>
  <si>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</si>
  <si>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</si>
  <si>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</si>
  <si>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</si>
  <si>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</si>
  <si>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</si>
  <si>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</si>
  <si>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</si>
  <si>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</si>
  <si>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</si>
  <si>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</si>
  <si>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</si>
  <si>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</si>
  <si>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</si>
  <si>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</si>
  <si>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</si>
  <si>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</si>
  <si>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</si>
  <si>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</si>
  <si>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</si>
  <si>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</si>
  <si>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</si>
  <si>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</si>
  <si>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</si>
  <si>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</si>
  <si>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</si>
  <si>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</si>
  <si>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</si>
  <si>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</si>
  <si>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</si>
  <si>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</si>
  <si>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</si>
  <si>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</si>
  <si>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</si>
  <si>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</si>
  <si>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</si>
  <si>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</si>
  <si>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</si>
  <si>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</si>
  <si>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</si>
  <si>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</si>
  <si>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</si>
  <si>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</si>
  <si>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</si>
  <si>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</si>
  <si>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</si>
  <si>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</si>
  <si>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</si>
  <si>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</si>
  <si>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</si>
  <si>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</si>
  <si>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</si>
  <si>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</si>
  <si>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</si>
  <si>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</si>
  <si>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</si>
  <si>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</si>
  <si>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</si>
  <si>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</si>
  <si>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</si>
  <si>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</si>
  <si>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</si>
  <si>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</si>
  <si>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</si>
  <si>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</si>
  <si>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</si>
  <si>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</si>
  <si>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</si>
  <si>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</si>
  <si>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</si>
  <si>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</si>
  <si>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</si>
  <si>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</si>
  <si>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</si>
  <si>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</si>
  <si>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</si>
  <si>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</si>
  <si>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</si>
  <si>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</si>
  <si>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</si>
  <si>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</si>
  <si>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</si>
  <si>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</si>
  <si>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</si>
  <si>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</si>
  <si>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</si>
  <si>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</si>
  <si>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</si>
  <si>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</si>
  <si>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</si>
  <si>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</si>
  <si>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</si>
  <si>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</si>
  <si>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</si>
  <si>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</si>
  <si>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</si>
  <si>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</si>
  <si>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</si>
  <si>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</si>
  <si>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</si>
  <si>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</si>
  <si>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</si>
  <si>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</si>
  <si>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</si>
  <si>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</si>
  <si>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</si>
  <si>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</si>
  <si>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</si>
  <si>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</si>
  <si>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</si>
  <si>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</si>
  <si>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</si>
  <si>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</si>
  <si>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</si>
  <si>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</si>
  <si>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</si>
  <si>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</si>
  <si>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</si>
  <si>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</si>
  <si>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</si>
  <si>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</si>
  <si>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</si>
  <si>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</si>
  <si>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</si>
  <si>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</si>
  <si>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</si>
  <si>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</si>
  <si>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</si>
  <si>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</si>
  <si>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</si>
  <si>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</si>
  <si>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</si>
  <si>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</si>
  <si>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</si>
  <si>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</si>
  <si>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</si>
  <si>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</si>
  <si>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</si>
  <si>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</si>
  <si>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</si>
  <si>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</si>
  <si>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</si>
  <si>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</si>
  <si>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</si>
  <si>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</si>
  <si>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</si>
  <si>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</si>
  <si>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</si>
  <si>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</si>
  <si>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</si>
  <si>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</si>
  <si>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</si>
  <si>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</si>
  <si>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</si>
  <si>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</si>
  <si>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</si>
  <si>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</si>
  <si>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</si>
  <si>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</si>
  <si>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</si>
  <si>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</si>
  <si>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</si>
  <si>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</si>
  <si>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</si>
  <si>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</si>
  <si>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</si>
  <si>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</si>
  <si>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</si>
  <si>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</si>
  <si>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</si>
  <si>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</si>
  <si>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</si>
  <si>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</si>
  <si>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</si>
  <si>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</si>
  <si>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</si>
  <si>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</si>
  <si>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</si>
  <si>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</si>
  <si>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</si>
  <si>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</si>
  <si>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</si>
  <si>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</si>
  <si>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</si>
  <si>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</si>
  <si>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</si>
  <si>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</si>
  <si>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</si>
  <si>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</si>
  <si>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</si>
  <si>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</si>
  <si>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</si>
  <si>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</si>
  <si>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</si>
  <si>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</si>
  <si>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</si>
  <si>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</si>
  <si>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</si>
  <si>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</si>
  <si>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</si>
  <si>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</si>
  <si>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</si>
  <si>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</si>
  <si>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</si>
  <si>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</si>
  <si>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</si>
  <si>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</si>
  <si>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</si>
  <si>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</si>
  <si>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</si>
  <si>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</si>
  <si>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</si>
  <si>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</si>
  <si>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</si>
  <si>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</si>
  <si>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</si>
  <si>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</si>
  <si>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</si>
  <si>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</si>
  <si>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</si>
  <si>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</si>
  <si>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</si>
  <si>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</si>
  <si>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</si>
  <si>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</si>
  <si>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</si>
  <si>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</si>
  <si>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</si>
  <si>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</si>
  <si>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</si>
  <si>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</si>
  <si>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</si>
  <si>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</si>
  <si>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</si>
  <si>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</si>
  <si>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</si>
  <si>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</si>
  <si>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</si>
  <si>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</si>
  <si>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</si>
  <si>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</si>
  <si>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</si>
  <si>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</si>
  <si>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</si>
  <si>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</si>
  <si>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</si>
  <si>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</si>
  <si>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</si>
  <si>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</si>
  <si>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</si>
  <si>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</si>
  <si>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</si>
  <si>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</si>
  <si>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</si>
  <si>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</si>
  <si>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</si>
  <si>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</si>
  <si>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</si>
  <si>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</si>
  <si>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</si>
  <si>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</si>
  <si>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</si>
  <si>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</si>
  <si>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</si>
  <si>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</si>
  <si>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</si>
  <si>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</si>
  <si>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</si>
  <si>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</si>
  <si>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</si>
  <si>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</si>
  <si>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</si>
  <si>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</si>
  <si>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</si>
  <si>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</si>
  <si>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</si>
  <si>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</si>
  <si>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</si>
  <si>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</si>
  <si>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</si>
  <si>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</si>
  <si>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</si>
  <si>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</si>
  <si>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</si>
  <si>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</si>
  <si>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</si>
  <si>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</si>
  <si>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</si>
  <si>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</si>
  <si>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</si>
  <si>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</si>
  <si>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</si>
  <si>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</si>
  <si>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</si>
  <si>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</si>
  <si>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</si>
  <si>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</si>
  <si>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</si>
  <si>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</si>
  <si>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</si>
  <si>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</si>
  <si>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</si>
  <si>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</si>
  <si>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</si>
  <si>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</si>
  <si>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</si>
  <si>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</si>
  <si>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</si>
  <si>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</si>
  <si>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</si>
  <si>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</si>
  <si>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</si>
  <si>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</si>
  <si>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</si>
  <si>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</si>
  <si>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</si>
  <si>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</si>
  <si>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</si>
  <si>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</si>
  <si>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</si>
  <si>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</si>
  <si>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</si>
  <si>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</si>
  <si>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</si>
  <si>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</si>
  <si>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</si>
  <si>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</si>
  <si>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</si>
  <si>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</si>
  <si>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</si>
  <si>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</si>
  <si>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</si>
  <si>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</si>
  <si>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</si>
  <si>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</si>
  <si>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</si>
  <si>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</si>
  <si>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</si>
  <si>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</si>
  <si>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</si>
  <si>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</si>
  <si>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</si>
  <si>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</si>
  <si>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</si>
  <si>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</si>
  <si>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</si>
  <si>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</si>
  <si>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</si>
  <si>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</si>
  <si>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</si>
  <si>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</si>
  <si>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</si>
  <si>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</si>
  <si>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</si>
  <si>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</si>
  <si>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</si>
  <si>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</si>
  <si>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</si>
  <si>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</si>
  <si>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</si>
  <si>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</si>
  <si>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</si>
  <si>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</si>
  <si>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</si>
  <si>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</si>
  <si>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</si>
  <si>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</si>
  <si>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</si>
  <si>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</si>
  <si>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</si>
  <si>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</si>
  <si>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</si>
  <si>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</si>
  <si>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</si>
  <si>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</si>
  <si>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</si>
  <si>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</si>
  <si>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</si>
  <si>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</si>
  <si>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</si>
  <si>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</si>
  <si>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</si>
  <si>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</si>
  <si>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</si>
  <si>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</si>
  <si>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</si>
  <si>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</si>
  <si>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</si>
  <si>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</si>
  <si>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</si>
  <si>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</si>
  <si>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</si>
  <si>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</si>
  <si>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</si>
  <si>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</si>
  <si>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</si>
  <si>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</si>
  <si>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</si>
  <si>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</si>
  <si>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</si>
  <si>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</si>
  <si>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</si>
  <si>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</si>
  <si>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</si>
  <si>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</si>
  <si>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</si>
  <si>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</si>
  <si>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</si>
  <si>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</si>
  <si>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</si>
  <si>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</si>
  <si>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</si>
  <si>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</si>
  <si>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</si>
  <si>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</si>
  <si>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</si>
  <si>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</si>
  <si>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</si>
  <si>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</si>
  <si>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</si>
  <si>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</si>
  <si>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</si>
  <si>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</si>
  <si>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</si>
  <si>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</si>
  <si>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</si>
  <si>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</si>
  <si>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</si>
  <si>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</si>
  <si>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</si>
  <si>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</si>
  <si>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</si>
  <si>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</si>
  <si>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</si>
  <si>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</si>
  <si>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</si>
  <si>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</si>
  <si>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</si>
  <si>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</si>
  <si>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</si>
  <si>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</si>
  <si>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</si>
  <si>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</si>
  <si>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</si>
  <si>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</si>
  <si>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</si>
  <si>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</si>
  <si>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</si>
  <si>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</si>
  <si>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</si>
  <si>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</si>
  <si>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</si>
  <si>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</si>
  <si>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</si>
  <si>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</si>
  <si>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</si>
  <si>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</si>
  <si>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</si>
  <si>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</si>
  <si>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</si>
  <si>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</si>
  <si>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</si>
  <si>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</si>
  <si>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</si>
  <si>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</si>
  <si>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</si>
  <si>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</si>
  <si>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</si>
  <si>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</si>
  <si>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</si>
  <si>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</si>
  <si>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</si>
  <si>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</si>
  <si>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</si>
  <si>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</si>
  <si>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</si>
  <si>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</si>
  <si>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</si>
  <si>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</si>
  <si>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</si>
  <si>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</si>
  <si>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</si>
  <si>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</si>
  <si>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</si>
  <si>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</si>
  <si>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</si>
  <si>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</si>
  <si>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</si>
  <si>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</si>
  <si>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</si>
  <si>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</si>
  <si>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</si>
  <si>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</si>
  <si>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</si>
  <si>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</si>
  <si>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</si>
  <si>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</si>
  <si>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</si>
  <si>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</si>
  <si>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</si>
  <si>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</si>
  <si>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</si>
  <si>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</si>
  <si>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</si>
  <si>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</si>
  <si>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</si>
  <si>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</si>
  <si>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</si>
  <si>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</si>
  <si>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</si>
  <si>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</si>
  <si>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</si>
  <si>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</si>
  <si>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</si>
  <si>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</si>
  <si>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</si>
  <si>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</si>
  <si>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</si>
  <si>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</si>
  <si>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</si>
  <si>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</si>
  <si>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</si>
  <si>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</si>
  <si>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</si>
  <si>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</si>
  <si>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</si>
  <si>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</si>
  <si>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</si>
  <si>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</si>
  <si>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</si>
  <si>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</si>
  <si>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</si>
  <si>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</si>
  <si>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</si>
  <si>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</si>
  <si>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</si>
  <si>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</si>
  <si>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</si>
  <si>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</si>
  <si>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</si>
  <si>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</si>
  <si>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</si>
  <si>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</si>
  <si>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</si>
  <si>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</si>
  <si>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</si>
  <si>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</si>
  <si>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</si>
  <si>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</si>
  <si>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</si>
  <si>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</si>
  <si>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</si>
  <si>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</si>
  <si>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</si>
  <si>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</si>
  <si>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</si>
  <si>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</si>
  <si>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</si>
  <si>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</si>
  <si>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</si>
  <si>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</si>
  <si>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</si>
  <si>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</si>
  <si>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</si>
  <si>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</si>
  <si>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</si>
  <si>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</si>
  <si>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</si>
  <si>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</si>
  <si>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</si>
  <si>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</si>
  <si>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</si>
  <si>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</si>
  <si>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</si>
  <si>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</si>
  <si>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</si>
  <si>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</si>
  <si>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</si>
  <si>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</si>
  <si>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</si>
  <si>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</si>
  <si>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</si>
  <si>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</si>
  <si>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</si>
  <si>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</si>
  <si>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</si>
  <si>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</si>
  <si>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</si>
  <si>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</si>
  <si>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</si>
  <si>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</si>
  <si>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</si>
  <si>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</si>
  <si>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</si>
  <si>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</si>
  <si>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</si>
  <si>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</si>
  <si>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</si>
  <si>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</si>
  <si>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</si>
  <si>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</si>
  <si>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</si>
  <si>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</si>
  <si>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</si>
  <si>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</si>
  <si>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</si>
  <si>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</si>
  <si>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</si>
  <si>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</si>
  <si>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</si>
  <si>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</si>
  <si>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</si>
  <si>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</si>
  <si>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</si>
  <si>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</si>
  <si>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</si>
  <si>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</si>
  <si>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</si>
  <si>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</si>
  <si>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</si>
  <si>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</si>
  <si>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</si>
  <si>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</si>
  <si>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</si>
  <si>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</si>
  <si>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</si>
  <si>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</si>
  <si>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</si>
  <si>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</si>
  <si>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</si>
  <si>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</si>
  <si>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</si>
  <si>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</si>
  <si>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</si>
  <si>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</si>
  <si>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</si>
  <si>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</si>
  <si>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</si>
  <si>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</si>
  <si>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</si>
  <si>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</si>
  <si>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</si>
  <si>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</si>
  <si>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</si>
  <si>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</si>
  <si>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</si>
  <si>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</si>
  <si>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</si>
  <si>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</si>
  <si>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</si>
  <si>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</si>
  <si>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</si>
  <si>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</si>
  <si>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</si>
  <si>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</si>
  <si>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</si>
  <si>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</si>
  <si>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</si>
  <si>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</si>
  <si>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</si>
  <si>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</si>
  <si>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</si>
  <si>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</si>
  <si>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</si>
  <si>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</si>
  <si>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</si>
  <si>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</si>
  <si>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</si>
  <si>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</si>
  <si>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</si>
  <si>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</si>
  <si>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</si>
  <si>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</si>
  <si>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</si>
  <si>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</si>
  <si>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</si>
  <si>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</si>
  <si>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</si>
  <si>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</si>
  <si>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</si>
  <si>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</si>
  <si>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</si>
  <si>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</si>
  <si>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</si>
  <si>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</si>
  <si>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</si>
  <si>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</si>
  <si>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</si>
  <si>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</si>
  <si>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</si>
  <si>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</si>
  <si>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</si>
  <si>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</si>
  <si>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</si>
  <si>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</si>
  <si>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</si>
  <si>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</si>
  <si>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</si>
  <si>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</si>
  <si>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</si>
  <si>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</si>
  <si>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</si>
  <si>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</si>
  <si>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</si>
  <si>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</si>
  <si>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</si>
  <si>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</si>
  <si>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</si>
  <si>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</si>
  <si>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</si>
  <si>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</si>
  <si>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</si>
  <si>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</si>
  <si>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</si>
  <si>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</si>
  <si>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</si>
  <si>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</si>
  <si>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</si>
  <si>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</si>
  <si>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</si>
  <si>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</si>
  <si>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</si>
  <si>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</si>
  <si>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</si>
  <si>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</si>
  <si>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</si>
  <si>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</si>
  <si>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</si>
  <si>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</si>
  <si>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</si>
  <si>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</si>
  <si>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</si>
  <si>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</si>
  <si>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</si>
  <si>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</si>
  <si>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</si>
  <si>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</si>
  <si>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</si>
  <si>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</si>
  <si>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</si>
  <si>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</si>
  <si>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</si>
  <si>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</si>
  <si>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</si>
  <si>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</si>
  <si>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</si>
  <si>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</si>
  <si>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</si>
  <si>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</si>
  <si>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</si>
  <si>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</si>
  <si>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</si>
  <si>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</si>
  <si>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</si>
  <si>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</si>
  <si>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</si>
  <si>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</si>
  <si>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</si>
  <si>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</si>
  <si>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</si>
  <si>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</si>
  <si>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</si>
  <si>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</si>
  <si>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</si>
  <si>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</si>
  <si>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</si>
  <si>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</si>
  <si>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</si>
  <si>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</si>
  <si>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</si>
  <si>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</si>
  <si>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</si>
  <si>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</si>
  <si>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</si>
  <si>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</si>
  <si>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</si>
  <si>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</si>
  <si>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</si>
  <si>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</si>
  <si>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</si>
  <si>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</si>
  <si>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</si>
  <si>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</si>
  <si>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</si>
  <si>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</si>
  <si>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</si>
  <si>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</si>
  <si>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</si>
  <si>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</si>
  <si>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</si>
  <si>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</si>
  <si>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</si>
  <si>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</si>
  <si>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</si>
  <si>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</si>
  <si>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</si>
  <si>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</si>
  <si>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</si>
  <si>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</si>
  <si>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</si>
  <si>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</si>
  <si>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</si>
  <si>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</si>
  <si>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</si>
  <si>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</si>
  <si>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</si>
  <si>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</si>
  <si>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</si>
  <si>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</si>
  <si>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</si>
  <si>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</si>
  <si>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</si>
  <si>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</si>
  <si>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</si>
  <si>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</si>
  <si>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</si>
  <si>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</si>
  <si>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</si>
  <si>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</si>
  <si>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</si>
  <si>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</si>
  <si>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</si>
  <si>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</si>
  <si>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</si>
  <si>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</si>
  <si>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</si>
  <si>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</si>
  <si>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</si>
  <si>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</si>
  <si>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</si>
  <si>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</si>
  <si>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</si>
  <si>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</si>
  <si>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</si>
  <si>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</si>
  <si>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</si>
  <si>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</si>
  <si>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</si>
  <si>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</si>
  <si>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</si>
  <si>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</si>
  <si>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</si>
  <si>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</si>
  <si>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</si>
  <si>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</si>
  <si>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</si>
  <si>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</si>
  <si>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</si>
  <si>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</si>
  <si>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</si>
  <si>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</si>
  <si>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</si>
  <si>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</si>
  <si>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</si>
  <si>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</si>
  <si>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</si>
  <si>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</si>
  <si>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</si>
  <si>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</si>
  <si>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</si>
  <si>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</si>
  <si>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</si>
  <si>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</si>
  <si>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</si>
  <si>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</si>
  <si>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</si>
  <si>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</si>
  <si>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</si>
  <si>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</si>
  <si>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</si>
  <si>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</si>
  <si>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</si>
  <si>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</si>
  <si>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</si>
  <si>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</si>
  <si>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</si>
  <si>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</si>
  <si>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</si>
  <si>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</si>
  <si>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</si>
  <si>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</si>
  <si>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</si>
  <si>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</si>
  <si>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</si>
  <si>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</si>
  <si>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</si>
  <si>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</si>
  <si>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</si>
  <si>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</si>
  <si>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</si>
  <si>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</si>
  <si>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</si>
  <si>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</si>
  <si>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</si>
  <si>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</si>
  <si>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</si>
  <si>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</si>
  <si>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</si>
  <si>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</si>
  <si>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</si>
  <si>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</si>
  <si>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</si>
  <si>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</si>
  <si>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</si>
  <si>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</si>
  <si>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</si>
  <si>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</si>
  <si>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</si>
  <si>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</si>
  <si>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</si>
  <si>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</si>
  <si>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</si>
  <si>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</si>
  <si>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</si>
  <si>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</si>
  <si>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</si>
  <si>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</si>
  <si>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</si>
  <si>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</si>
  <si>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</si>
  <si>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</si>
  <si>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</si>
  <si>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</si>
  <si>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</si>
  <si>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</si>
  <si>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</si>
  <si>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</si>
  <si>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</si>
  <si>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</si>
  <si>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</si>
  <si>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</si>
  <si>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</si>
  <si>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</si>
  <si>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</si>
  <si>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</si>
  <si>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</si>
  <si>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</si>
  <si>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</si>
  <si>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</si>
  <si>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</si>
  <si>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</si>
  <si>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</si>
  <si>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</si>
  <si>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</si>
  <si>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</si>
  <si>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</si>
  <si>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</si>
  <si>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</si>
  <si>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</si>
  <si>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</si>
  <si>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</si>
  <si>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</si>
  <si>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</si>
  <si>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</si>
  <si>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</si>
  <si>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</si>
  <si>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</si>
  <si>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</si>
  <si>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</si>
  <si>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</si>
  <si>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</si>
  <si>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</si>
  <si>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</si>
  <si>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</si>
  <si>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</si>
  <si>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</si>
  <si>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</si>
  <si>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</si>
  <si>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</si>
  <si>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</si>
  <si>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</si>
  <si>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</si>
  <si>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</si>
  <si>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</si>
  <si>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</si>
  <si>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</si>
  <si>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</si>
  <si>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</si>
  <si>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</si>
  <si>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</si>
  <si>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</si>
  <si>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</si>
  <si>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</si>
  <si>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</si>
  <si>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</si>
  <si>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</si>
  <si>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</si>
  <si>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</si>
  <si>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</si>
  <si>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</si>
  <si>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</si>
  <si>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</si>
  <si>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</si>
  <si>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</si>
  <si>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</si>
  <si>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</si>
  <si>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</si>
  <si>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</si>
  <si>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</si>
  <si>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</si>
  <si>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</si>
  <si>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</si>
  <si>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</si>
  <si>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</si>
  <si>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</si>
  <si>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</si>
  <si>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</si>
  <si>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</si>
  <si>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</si>
  <si>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</si>
  <si>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</si>
  <si>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</si>
  <si>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</si>
  <si>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</si>
  <si>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</si>
  <si>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</si>
  <si>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</si>
  <si>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</si>
  <si>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</si>
  <si>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</si>
  <si>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</si>
  <si>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</si>
  <si>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</si>
  <si>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</si>
  <si>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</si>
  <si>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</si>
  <si>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</si>
  <si>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</si>
  <si>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</si>
  <si>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</si>
  <si>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</si>
  <si>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</si>
  <si>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</si>
  <si>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</si>
  <si>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</si>
  <si>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</si>
  <si>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</si>
  <si>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</si>
  <si>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</si>
  <si>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</si>
  <si>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</si>
  <si>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</si>
  <si>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</si>
  <si>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</si>
  <si>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</si>
  <si>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</si>
  <si>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</si>
  <si>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</si>
  <si>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</si>
  <si>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</si>
  <si>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</si>
  <si>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</si>
  <si>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</si>
  <si>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</si>
  <si>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</si>
  <si>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</si>
  <si>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</si>
  <si>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</si>
  <si>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</si>
  <si>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</si>
  <si>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</si>
  <si>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</si>
  <si>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</si>
  <si>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</si>
  <si>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</si>
  <si>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</si>
  <si>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</si>
  <si>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</si>
  <si>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</si>
  <si>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</si>
  <si>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</si>
  <si>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</si>
  <si>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</si>
  <si>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</si>
  <si>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</si>
  <si>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</si>
  <si>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</si>
  <si>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</si>
  <si>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</si>
  <si>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</si>
  <si>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</si>
  <si>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</si>
  <si>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</si>
  <si>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</si>
  <si>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</si>
  <si>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</si>
  <si>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</si>
  <si>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</si>
  <si>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</si>
  <si>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</si>
  <si>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</si>
  <si>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</si>
  <si>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</si>
  <si>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</si>
  <si>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</si>
  <si>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</si>
  <si>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</si>
  <si>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</si>
  <si>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</si>
  <si>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</si>
  <si>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</si>
  <si>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</si>
  <si>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</si>
  <si>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</si>
  <si>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</si>
  <si>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</si>
  <si>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</si>
  <si>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</si>
  <si>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</si>
  <si>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</si>
  <si>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</si>
  <si>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</si>
  <si>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</si>
  <si>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</si>
  <si>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</si>
  <si>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</si>
  <si>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</si>
  <si>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</si>
  <si>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</si>
  <si>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</si>
  <si>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</si>
  <si>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</si>
  <si>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</si>
  <si>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</si>
  <si>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</si>
  <si>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</si>
  <si>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</si>
  <si>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</si>
  <si>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</si>
  <si>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</si>
  <si>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</si>
  <si>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</si>
  <si>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</si>
  <si>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</si>
  <si>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</si>
  <si>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</si>
  <si>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</si>
  <si>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</si>
  <si>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</si>
  <si>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</si>
  <si>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</si>
  <si>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</si>
  <si>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</si>
  <si>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</si>
  <si>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</si>
  <si>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</si>
  <si>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</si>
  <si>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</si>
  <si>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</si>
  <si>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</si>
  <si>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</si>
  <si>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</si>
  <si>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</si>
  <si>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</si>
  <si>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</si>
  <si>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</si>
  <si>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</si>
  <si>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</si>
  <si>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</si>
  <si>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</si>
  <si>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</si>
  <si>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</si>
  <si>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</si>
  <si>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</si>
  <si>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</si>
  <si>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</si>
  <si>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</si>
  <si>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</si>
  <si>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</si>
  <si>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</si>
  <si>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</si>
  <si>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</si>
  <si>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</si>
  <si>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</si>
  <si>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</si>
  <si>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</si>
  <si>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</si>
  <si>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</si>
  <si>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</si>
  <si>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</si>
  <si>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</si>
  <si>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</si>
  <si>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</si>
  <si>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</si>
  <si>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</si>
  <si>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</si>
  <si>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</si>
  <si>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</si>
  <si>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</si>
  <si>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</si>
  <si>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</si>
  <si>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</si>
  <si>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</si>
  <si>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</si>
  <si>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</si>
  <si>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</si>
  <si>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</si>
  <si>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</si>
  <si>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</si>
  <si>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</si>
  <si>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</si>
  <si>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</si>
  <si>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</si>
  <si>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</si>
  <si>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</si>
  <si>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</si>
  <si>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</si>
  <si>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</si>
  <si>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</si>
  <si>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</si>
  <si>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</si>
  <si>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</si>
  <si>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</si>
  <si>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</si>
  <si>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</si>
  <si>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</si>
  <si>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</si>
  <si>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</si>
  <si>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</si>
  <si>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</si>
  <si>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</si>
  <si>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</si>
  <si>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</si>
  <si>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</si>
  <si>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</si>
  <si>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</si>
  <si>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</si>
  <si>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</si>
  <si>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</si>
  <si>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</si>
  <si>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</si>
  <si>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</si>
  <si>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</si>
  <si>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</si>
  <si>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</si>
  <si>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</si>
  <si>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</si>
  <si>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</si>
  <si>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</si>
  <si>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</si>
  <si>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</si>
  <si>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</si>
  <si>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</si>
  <si>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</si>
  <si>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</si>
  <si>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</si>
  <si>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</si>
  <si>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</si>
  <si>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</si>
  <si>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</si>
  <si>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</si>
  <si>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</si>
  <si>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</si>
  <si>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</si>
  <si>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</si>
  <si>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</si>
  <si>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</si>
  <si>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</si>
  <si>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</si>
  <si>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</si>
  <si>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</si>
  <si>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</si>
  <si>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</si>
  <si>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</si>
  <si>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</si>
  <si>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</si>
  <si>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</si>
  <si>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</si>
  <si>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</si>
  <si>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</si>
  <si>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</si>
  <si>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</si>
  <si>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</si>
  <si>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</si>
  <si>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</si>
  <si>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</si>
  <si>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</si>
  <si>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</si>
  <si>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</si>
  <si>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</si>
  <si>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</si>
  <si>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</si>
  <si>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</si>
  <si>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</si>
  <si>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</si>
  <si>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</si>
  <si>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</si>
  <si>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</si>
  <si>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</si>
  <si>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</si>
  <si>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</si>
  <si>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</si>
  <si>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</si>
  <si>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</si>
  <si>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</si>
  <si>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</si>
  <si>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</si>
  <si>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</si>
  <si>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</si>
  <si>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</si>
  <si>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</si>
  <si>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</si>
  <si>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</si>
  <si>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</si>
  <si>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</si>
  <si>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</si>
  <si>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</si>
  <si>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</si>
  <si>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</si>
  <si>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</si>
  <si>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</si>
  <si>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</si>
  <si>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</si>
  <si>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</si>
  <si>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</si>
  <si>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</si>
  <si>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</si>
  <si>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</si>
  <si>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</si>
  <si>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</si>
  <si>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</si>
  <si>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</si>
  <si>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</si>
  <si>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</si>
  <si>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</si>
  <si>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</si>
  <si>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</si>
  <si>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</si>
  <si>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</si>
  <si>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</si>
  <si>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</si>
  <si>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</si>
  <si>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</si>
  <si>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</si>
  <si>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</si>
  <si>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</si>
  <si>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</si>
  <si>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</si>
  <si>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</si>
  <si>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</si>
  <si>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</si>
  <si>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</si>
  <si>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</si>
  <si>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</si>
  <si>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</si>
  <si>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</si>
  <si>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</si>
  <si>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</si>
  <si>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</si>
  <si>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</si>
  <si>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</si>
  <si>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</si>
  <si>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</si>
  <si>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</si>
  <si>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</si>
  <si>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</si>
  <si>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</si>
  <si>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</si>
  <si>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</si>
  <si>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</si>
  <si>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</si>
  <si>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</si>
  <si>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</si>
  <si>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</si>
  <si>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</si>
  <si>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</si>
  <si>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</si>
  <si>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</si>
  <si>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</si>
  <si>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</si>
  <si>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</si>
  <si>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</si>
  <si>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</si>
  <si>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</si>
  <si>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</si>
  <si>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</si>
  <si>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</si>
  <si>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</si>
  <si>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</si>
  <si>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</si>
  <si>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</si>
  <si>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</si>
  <si>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</si>
  <si>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</si>
  <si>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</si>
  <si>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</si>
  <si>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</si>
  <si>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</si>
  <si>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</si>
  <si>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</si>
  <si>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</si>
  <si>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</si>
  <si>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</si>
  <si>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</si>
  <si>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</si>
  <si>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</si>
  <si>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</si>
  <si>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</si>
  <si>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</si>
  <si>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</si>
  <si>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</si>
  <si>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</si>
  <si>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</si>
  <si>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</si>
  <si>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</si>
  <si>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</si>
  <si>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</si>
  <si>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</si>
  <si>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</si>
  <si>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</si>
  <si>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</si>
  <si>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</si>
  <si>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</si>
  <si>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</si>
  <si>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</si>
  <si>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</si>
  <si>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</si>
  <si>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</si>
  <si>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</si>
  <si>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</si>
  <si>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</si>
  <si>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</si>
  <si>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</si>
  <si>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</si>
  <si>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</si>
  <si>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</si>
  <si>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</si>
  <si>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</si>
  <si>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</si>
  <si>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</si>
  <si>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</si>
  <si>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</si>
  <si>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</si>
  <si>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</si>
  <si>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</si>
  <si>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</si>
  <si>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</si>
  <si>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</si>
  <si>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</si>
  <si>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</si>
  <si>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</si>
  <si>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</si>
  <si>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</si>
  <si>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</si>
  <si>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</si>
  <si>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</si>
  <si>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</si>
  <si>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</si>
  <si>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</si>
  <si>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</si>
  <si>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</si>
  <si>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</si>
  <si>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</si>
  <si>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</si>
  <si>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</si>
  <si>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</si>
  <si>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</si>
  <si>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</si>
  <si>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</si>
  <si>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</si>
  <si>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</si>
  <si>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</si>
  <si>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</si>
  <si>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</si>
  <si>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</si>
  <si>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</si>
  <si>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</si>
  <si>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</si>
  <si>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</si>
  <si>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</si>
  <si>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</si>
  <si>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</si>
  <si>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</si>
  <si>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</si>
  <si>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</si>
  <si>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</si>
  <si>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</si>
  <si>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</si>
  <si>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</si>
  <si>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</si>
  <si>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</si>
  <si>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</si>
  <si>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</si>
  <si>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</si>
  <si>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</si>
  <si>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</si>
  <si>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</si>
  <si>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</si>
  <si>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</si>
  <si>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</si>
  <si>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</si>
  <si>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</si>
  <si>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</si>
  <si>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</si>
  <si>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</si>
  <si>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</si>
  <si>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</si>
  <si>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</si>
  <si>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</si>
  <si>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</si>
  <si>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</si>
  <si>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</si>
  <si>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</si>
  <si>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</si>
  <si>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</si>
  <si>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</si>
  <si>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</si>
  <si>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</si>
  <si>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</si>
  <si>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</si>
  <si>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</si>
  <si>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</si>
  <si>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</si>
  <si>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</si>
  <si>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</si>
  <si>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</si>
  <si>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</si>
  <si>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</si>
  <si>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</si>
  <si>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</si>
  <si>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</si>
  <si>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</si>
  <si>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</si>
  <si>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</si>
  <si>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</si>
  <si>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</si>
  <si>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</si>
  <si>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</si>
  <si>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</si>
  <si>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</si>
  <si>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</si>
  <si>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</si>
  <si>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</si>
  <si>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</si>
  <si>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</si>
  <si>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</si>
  <si>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</si>
  <si>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</si>
  <si>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</si>
  <si>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</si>
  <si>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</si>
  <si>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</si>
  <si>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</si>
  <si>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</si>
  <si>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</si>
  <si>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</si>
  <si>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</si>
  <si>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</si>
  <si>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</si>
  <si>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</si>
  <si>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</si>
  <si>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</si>
  <si>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</si>
  <si>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</si>
  <si>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</si>
  <si>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</si>
  <si>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</si>
  <si>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</si>
  <si>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</si>
  <si>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</si>
  <si>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</si>
  <si>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</si>
  <si>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</si>
  <si>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</si>
  <si>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</si>
  <si>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</si>
  <si>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</si>
  <si>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</si>
  <si>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</si>
  <si>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</si>
  <si>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</si>
  <si>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</si>
  <si>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</si>
  <si>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</si>
  <si>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</si>
  <si>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</si>
  <si>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</si>
  <si>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</si>
  <si>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</si>
  <si>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</si>
  <si>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</si>
  <si>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</si>
  <si>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</si>
  <si>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</si>
  <si>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</si>
  <si>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</si>
  <si>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</si>
  <si>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</si>
  <si>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</si>
  <si>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</si>
  <si>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</si>
  <si>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</si>
  <si>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</si>
  <si>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</si>
  <si>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</si>
  <si>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</si>
  <si>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</si>
  <si>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</si>
  <si>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</si>
  <si>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</si>
  <si>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</si>
  <si>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</si>
  <si>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</si>
  <si>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</si>
  <si>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</si>
  <si>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</si>
  <si>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</si>
  <si>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</si>
  <si>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</si>
  <si>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</si>
  <si>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</si>
  <si>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</si>
  <si>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</si>
  <si>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</si>
  <si>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</si>
  <si>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</si>
  <si>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</si>
  <si>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</si>
  <si>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</si>
  <si>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</si>
  <si>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</si>
  <si>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</si>
  <si>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</si>
  <si>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</si>
  <si>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</si>
  <si>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</si>
  <si>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</si>
  <si>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</si>
  <si>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</si>
  <si>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</si>
  <si>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</si>
  <si>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</si>
  <si>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</si>
  <si>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</si>
  <si>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</si>
  <si>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</si>
  <si>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</si>
  <si>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</si>
  <si>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</si>
  <si>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</si>
  <si>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</si>
  <si>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</si>
  <si>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</si>
  <si>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</si>
  <si>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</si>
  <si>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</si>
  <si>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</si>
  <si>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</si>
  <si>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</si>
  <si>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</si>
  <si>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</si>
  <si>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</si>
  <si>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</si>
  <si>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</si>
  <si>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</si>
  <si>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</si>
  <si>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</si>
  <si>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</si>
  <si>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</si>
  <si>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</si>
  <si>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</si>
  <si>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</si>
  <si>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</si>
  <si>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</si>
  <si>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</si>
  <si>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</si>
  <si>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</si>
  <si>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</si>
  <si>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</si>
  <si>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</si>
  <si>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</si>
  <si>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</si>
  <si>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</si>
  <si>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</si>
  <si>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</si>
  <si>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</si>
  <si>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</si>
  <si>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</si>
  <si>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</si>
  <si>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</si>
  <si>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</si>
  <si>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</si>
  <si>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</si>
  <si>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</si>
  <si>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</si>
  <si>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</si>
  <si>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</si>
  <si>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</si>
  <si>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</si>
  <si>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</si>
  <si>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</si>
  <si>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</si>
  <si>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</si>
  <si>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</si>
  <si>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</si>
  <si>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</si>
  <si>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</si>
  <si>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</si>
  <si>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</si>
  <si>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</si>
  <si>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</si>
  <si>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</si>
  <si>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</si>
  <si>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</si>
  <si>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</si>
  <si>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</si>
  <si>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</si>
  <si>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</si>
  <si>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</si>
  <si>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</si>
  <si>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</si>
  <si>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</si>
  <si>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</si>
  <si>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</si>
  <si>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</si>
  <si>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</si>
  <si>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</si>
  <si>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</si>
  <si>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</si>
  <si>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</si>
  <si>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</si>
  <si>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</si>
  <si>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</si>
  <si>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</si>
  <si>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</si>
  <si>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</si>
  <si>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</si>
  <si>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</si>
  <si>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</si>
  <si>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</si>
  <si>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</si>
  <si>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</si>
  <si>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</si>
  <si>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</si>
  <si>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</si>
  <si>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</si>
  <si>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</si>
  <si>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</si>
  <si>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</si>
  <si>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</si>
  <si>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</si>
  <si>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</si>
  <si>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</si>
  <si>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</si>
  <si>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</si>
  <si>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</si>
  <si>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</si>
  <si>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</si>
  <si>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</si>
  <si>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</si>
  <si>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</si>
  <si>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</si>
  <si>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</si>
  <si>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</si>
  <si>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</si>
  <si>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</si>
  <si>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</si>
  <si>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</si>
  <si>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</si>
  <si>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</si>
  <si>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</si>
  <si>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</si>
  <si>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</si>
  <si>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</si>
  <si>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</si>
  <si>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</si>
  <si>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</si>
  <si>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</si>
  <si>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</si>
  <si>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</si>
  <si>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</si>
  <si>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</si>
  <si>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</si>
  <si>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</si>
  <si>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</si>
  <si>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</si>
  <si>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</si>
  <si>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</si>
  <si>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</si>
  <si>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</si>
  <si>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</si>
  <si>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</si>
  <si>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</si>
  <si>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</si>
  <si>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</si>
  <si>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</si>
  <si>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</si>
  <si>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</si>
  <si>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</si>
  <si>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</si>
  <si>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</si>
  <si>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</si>
  <si>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</si>
  <si>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</si>
  <si>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</si>
  <si>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</si>
  <si>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</si>
  <si>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</si>
  <si>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</si>
  <si>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</si>
  <si>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</si>
  <si>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</si>
  <si>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</si>
  <si>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</si>
  <si>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</si>
  <si>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</si>
  <si>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</si>
  <si>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</si>
  <si>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</si>
  <si>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</si>
  <si>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</si>
  <si>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</si>
  <si>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</si>
  <si>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</si>
  <si>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</si>
  <si>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</si>
  <si>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</si>
  <si>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</si>
  <si>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</si>
  <si>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</si>
  <si>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</si>
  <si>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</si>
  <si>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</si>
  <si>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</si>
  <si>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</si>
  <si>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</si>
  <si>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</si>
  <si>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</si>
  <si>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</si>
  <si>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</si>
  <si>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</si>
  <si>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</si>
  <si>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</si>
  <si>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</si>
  <si>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</si>
  <si>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</si>
  <si>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</si>
  <si>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</si>
  <si>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</si>
  <si>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</si>
  <si>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</si>
  <si>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</si>
  <si>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</si>
  <si>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</si>
  <si>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</si>
  <si>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</si>
  <si>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</si>
  <si>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</si>
  <si>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</si>
  <si>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</si>
  <si>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</si>
  <si>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</si>
  <si>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</si>
  <si>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</si>
  <si>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</si>
  <si>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</si>
  <si>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</si>
  <si>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</si>
  <si>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</si>
  <si>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</si>
  <si>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</si>
  <si>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</si>
  <si>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</si>
  <si>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</si>
  <si>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</si>
  <si>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</si>
  <si>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</si>
  <si>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</si>
  <si>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</si>
  <si>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</si>
  <si>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</si>
  <si>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</si>
  <si>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</si>
  <si>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</si>
  <si>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</si>
  <si>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</si>
  <si>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</si>
  <si>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</si>
  <si>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</si>
  <si>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</si>
  <si>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</si>
  <si>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</si>
  <si>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</si>
  <si>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</si>
  <si>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</si>
  <si>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</si>
  <si>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</si>
  <si>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</si>
  <si>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</si>
  <si>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</si>
  <si>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</si>
  <si>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</si>
  <si>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</si>
  <si>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</si>
  <si>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</si>
  <si>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</si>
  <si>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</si>
  <si>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</si>
  <si>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</si>
  <si>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</si>
  <si>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</si>
  <si>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</si>
  <si>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</si>
  <si>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</si>
  <si>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</si>
  <si>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</si>
  <si>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</si>
  <si>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</si>
  <si>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</si>
  <si>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</si>
  <si>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</si>
  <si>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</si>
  <si>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</si>
  <si>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</si>
  <si>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</si>
  <si>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</si>
  <si>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</si>
  <si>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</si>
  <si>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</si>
  <si>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</si>
  <si>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</si>
  <si>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</si>
  <si>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</si>
  <si>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</si>
  <si>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</si>
  <si>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</si>
  <si>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</si>
  <si>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</si>
  <si>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</si>
  <si>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</si>
  <si>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</si>
  <si>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</si>
  <si>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</si>
  <si>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</si>
  <si>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</si>
  <si>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</si>
  <si>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</si>
  <si>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</si>
  <si>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</si>
  <si>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</si>
  <si>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</si>
  <si>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</si>
  <si>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</si>
  <si>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</si>
  <si>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</si>
  <si>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</si>
  <si>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</si>
  <si>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</si>
  <si>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</si>
  <si>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</si>
  <si>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</si>
  <si>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</si>
  <si>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</si>
  <si>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</si>
  <si>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</si>
  <si>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</si>
  <si>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</si>
  <si>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</si>
  <si>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</si>
  <si>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</si>
  <si>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</si>
  <si>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</si>
  <si>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</si>
  <si>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</si>
  <si>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</si>
  <si>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</si>
  <si>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</si>
  <si>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</si>
  <si>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</si>
  <si>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</si>
  <si>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</si>
  <si>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</si>
  <si>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</si>
  <si>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</si>
  <si>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</si>
  <si>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</si>
  <si>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</si>
  <si>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</si>
  <si>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</si>
  <si>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</si>
  <si>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</si>
  <si>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</si>
  <si>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</si>
  <si>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</si>
  <si>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</si>
  <si>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</si>
  <si>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</si>
  <si>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</si>
  <si>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</si>
  <si>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</si>
  <si>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</si>
  <si>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</si>
  <si>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</si>
  <si>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</si>
  <si>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</si>
  <si>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</si>
  <si>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</si>
  <si>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</si>
  <si>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</si>
  <si>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</si>
  <si>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</si>
  <si>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</si>
  <si>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</si>
  <si>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</si>
  <si>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</si>
  <si>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</si>
  <si>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</si>
  <si>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</si>
  <si>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</si>
  <si>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</si>
  <si>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</si>
  <si>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</si>
  <si>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</si>
  <si>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</si>
  <si>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</si>
  <si>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</si>
  <si>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</si>
  <si>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</si>
  <si>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</si>
  <si>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</si>
  <si>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</si>
  <si>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</si>
  <si>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</si>
  <si>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</si>
  <si>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</si>
  <si>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</si>
  <si>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</si>
  <si>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</si>
  <si>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</si>
  <si>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</si>
  <si>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</si>
  <si>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</si>
  <si>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</si>
  <si>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</si>
  <si>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</si>
  <si>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</si>
  <si>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</si>
  <si>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</si>
  <si>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</si>
  <si>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</si>
  <si>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</si>
  <si>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</si>
  <si>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</si>
  <si>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</si>
  <si>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</si>
  <si>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</si>
  <si>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</si>
  <si>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</si>
  <si>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</si>
  <si>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</si>
  <si>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</si>
  <si>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</si>
  <si>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</si>
  <si>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</si>
  <si>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</si>
  <si>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</si>
  <si>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</si>
  <si>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</si>
  <si>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</si>
  <si>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</si>
  <si>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</si>
  <si>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</si>
  <si>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</si>
  <si>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</si>
  <si>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</si>
  <si>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</si>
  <si>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</si>
  <si>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</si>
  <si>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</si>
  <si>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</si>
  <si>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</si>
  <si>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</si>
  <si>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</si>
  <si>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</si>
  <si>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</si>
  <si>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</si>
  <si>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</si>
  <si>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</si>
  <si>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</si>
  <si>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</si>
  <si>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</si>
  <si>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</si>
  <si>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</si>
  <si>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</si>
  <si>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</si>
  <si>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</si>
  <si>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</si>
  <si>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</si>
  <si>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</si>
  <si>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</si>
  <si>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</si>
  <si>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</si>
  <si>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</si>
  <si>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</si>
  <si>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</si>
  <si>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</si>
  <si>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</si>
  <si>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</si>
  <si>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</si>
  <si>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</si>
  <si>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</si>
  <si>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</si>
  <si>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</si>
  <si>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</si>
  <si>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</si>
  <si>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</si>
  <si>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</si>
  <si>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</si>
  <si>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</si>
  <si>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</si>
  <si>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</si>
  <si>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</si>
  <si>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</si>
  <si>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</si>
  <si>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</si>
  <si>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</si>
  <si>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</si>
  <si>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</si>
  <si>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</si>
  <si>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</si>
  <si>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</si>
  <si>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</si>
  <si>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</si>
  <si>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</si>
  <si>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</si>
  <si>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</si>
  <si>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</si>
  <si>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</si>
  <si>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</si>
  <si>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</si>
  <si>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</si>
  <si>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</si>
  <si>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</si>
  <si>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</si>
  <si>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</si>
  <si>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</si>
  <si>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</si>
  <si>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</si>
  <si>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</si>
  <si>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</si>
  <si>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</si>
  <si>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</si>
  <si>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</si>
  <si>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</si>
  <si>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</si>
  <si>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</si>
  <si>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</si>
  <si>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</si>
  <si>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</si>
  <si>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</si>
  <si>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</si>
  <si>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</si>
  <si>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</si>
  <si>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</si>
  <si>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</si>
  <si>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</si>
  <si>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</si>
  <si>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</si>
  <si>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</si>
  <si>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</si>
  <si>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</si>
  <si>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</si>
  <si>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</si>
  <si>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</si>
  <si>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</si>
  <si>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</si>
  <si>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</si>
  <si>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</si>
  <si>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</si>
  <si>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</si>
  <si>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</si>
  <si>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</si>
  <si>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</si>
  <si>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</si>
  <si>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</si>
  <si>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</si>
  <si>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</si>
  <si>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</si>
  <si>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</si>
  <si>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</si>
  <si>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</si>
  <si>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</si>
  <si>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</si>
  <si>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</si>
  <si>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</si>
  <si>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</si>
  <si>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</si>
  <si>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</si>
  <si>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</si>
  <si>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</si>
  <si>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</si>
  <si>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</si>
  <si>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</si>
  <si>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</si>
  <si>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</si>
  <si>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</si>
  <si>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</si>
  <si>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</si>
  <si>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</si>
  <si>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</si>
  <si>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</si>
  <si>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</si>
  <si>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</si>
  <si>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</si>
  <si>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</si>
  <si>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</si>
  <si>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</si>
  <si>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</si>
  <si>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</si>
  <si>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</si>
  <si>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</si>
  <si>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</si>
  <si>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</si>
  <si>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</si>
  <si>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</si>
  <si>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</si>
  <si>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</si>
  <si>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</si>
  <si>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</si>
  <si>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</si>
  <si>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</si>
  <si>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</si>
  <si>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</si>
  <si>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</si>
  <si>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</si>
  <si>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</si>
  <si>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</si>
  <si>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</si>
  <si>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</si>
  <si>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</si>
  <si>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</si>
  <si>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</si>
  <si>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</si>
  <si>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</si>
  <si>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</si>
  <si>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</si>
  <si>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</si>
  <si>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</si>
  <si>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</si>
  <si>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</si>
  <si>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</si>
  <si>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</si>
  <si>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</si>
  <si>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</si>
  <si>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</si>
  <si>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</si>
  <si>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</si>
  <si>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</si>
  <si>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</si>
  <si>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</si>
  <si>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</si>
  <si>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</si>
  <si>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</si>
  <si>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</si>
  <si>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</si>
  <si>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</si>
  <si>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</si>
  <si>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</si>
  <si>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</si>
  <si>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</si>
  <si>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</si>
  <si>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</si>
  <si>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</si>
  <si>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</si>
  <si>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</si>
  <si>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</si>
  <si>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</si>
  <si>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</si>
  <si>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</si>
  <si>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</si>
  <si>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</si>
  <si>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</si>
  <si>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</si>
  <si>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</si>
  <si>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</si>
  <si>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</si>
  <si>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</si>
  <si>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</si>
  <si>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</si>
  <si>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</si>
  <si>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</si>
  <si>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</si>
  <si>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</si>
  <si>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</si>
  <si>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</si>
  <si>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</si>
  <si>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</si>
  <si>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</si>
  <si>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</si>
  <si>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</si>
  <si>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</si>
  <si>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</si>
  <si>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</si>
  <si>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</si>
  <si>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</si>
  <si>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</si>
  <si>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</si>
  <si>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</si>
  <si>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</si>
  <si>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</si>
  <si>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</si>
  <si>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</si>
  <si>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</si>
  <si>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</si>
  <si>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</si>
  <si>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</si>
  <si>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</si>
  <si>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</si>
  <si>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</si>
  <si>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</si>
  <si>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</si>
  <si>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</si>
  <si>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</si>
  <si>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</si>
  <si>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</si>
  <si>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</si>
  <si>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</si>
  <si>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</si>
  <si>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</si>
  <si>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</si>
  <si>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</si>
  <si>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</si>
  <si>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</si>
  <si>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</si>
  <si>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</si>
  <si>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</si>
  <si>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</si>
  <si>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</si>
  <si>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</si>
  <si>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</si>
  <si>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</si>
  <si>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</si>
  <si>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</si>
  <si>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</si>
  <si>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</si>
  <si>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</si>
  <si>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</si>
  <si>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</si>
  <si>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</si>
  <si>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</si>
  <si>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</si>
  <si>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</si>
  <si>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</si>
  <si>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</si>
  <si>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</si>
  <si>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</si>
  <si>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</si>
  <si>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</si>
  <si>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</si>
  <si>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</si>
  <si>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</si>
  <si>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</si>
  <si>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</si>
  <si>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</si>
  <si>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</si>
  <si>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</si>
  <si>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</si>
  <si>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</si>
  <si>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</si>
  <si>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</si>
  <si>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</si>
  <si>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</si>
  <si>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</si>
  <si>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</si>
  <si>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</si>
  <si>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</si>
  <si>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</si>
  <si>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</si>
  <si>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</si>
  <si>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</si>
  <si>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</si>
  <si>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</si>
  <si>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</si>
  <si>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</si>
  <si>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</si>
  <si>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</si>
  <si>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</si>
  <si>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</si>
  <si>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</si>
  <si>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</si>
  <si>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</si>
  <si>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</si>
  <si>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</si>
  <si>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</si>
  <si>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</si>
  <si>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</si>
  <si>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</si>
  <si>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</si>
  <si>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</si>
  <si>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</si>
  <si>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</si>
  <si>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</si>
  <si>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</si>
  <si>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</si>
  <si>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</si>
  <si>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</si>
  <si>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</si>
  <si>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</si>
  <si>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</si>
  <si>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</si>
  <si>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</si>
  <si>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</si>
  <si>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</si>
  <si>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</si>
  <si>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</si>
  <si>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</si>
  <si>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</si>
  <si>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</si>
  <si>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</si>
  <si>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</si>
  <si>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</si>
  <si>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</si>
  <si>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</si>
  <si>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</si>
  <si>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</si>
  <si>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</si>
  <si>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</si>
  <si>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</si>
  <si>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</si>
  <si>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</si>
  <si>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</si>
  <si>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</si>
  <si>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</si>
  <si>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</si>
  <si>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</si>
  <si>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</si>
  <si>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</si>
  <si>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</si>
  <si>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</si>
  <si>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</si>
  <si>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</si>
  <si>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</si>
  <si>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</si>
  <si>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</si>
  <si>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</si>
  <si>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</si>
  <si>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</si>
  <si>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</si>
  <si>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</si>
  <si>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</si>
  <si>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</si>
  <si>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</si>
  <si>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</si>
  <si>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</si>
  <si>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</si>
  <si>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</si>
  <si>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</si>
  <si>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</si>
  <si>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</si>
  <si>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</si>
  <si>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</si>
  <si>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</si>
  <si>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</si>
  <si>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</si>
  <si>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</si>
  <si>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</si>
  <si>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</si>
  <si>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</si>
  <si>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</si>
  <si>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</si>
  <si>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</si>
  <si>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</si>
  <si>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</si>
  <si>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</si>
  <si>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</si>
  <si>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</si>
  <si>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</si>
  <si>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</si>
  <si>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</si>
  <si>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</si>
  <si>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</si>
  <si>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</si>
  <si>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</si>
  <si>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</si>
  <si>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</si>
  <si>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</si>
  <si>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</si>
  <si>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</si>
  <si>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</si>
  <si>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</si>
  <si>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</si>
  <si>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</si>
  <si>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</si>
  <si>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</si>
  <si>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</si>
  <si>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</si>
  <si>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</si>
  <si>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</si>
  <si>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</si>
  <si>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</si>
  <si>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</si>
  <si>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</si>
  <si>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</si>
  <si>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</si>
  <si>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</si>
  <si>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</si>
  <si>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</si>
  <si>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</si>
  <si>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</si>
  <si>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</si>
  <si>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</si>
  <si>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</si>
  <si>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</si>
  <si>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</si>
  <si>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</si>
  <si>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</si>
  <si>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</si>
  <si>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</si>
  <si>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</si>
  <si>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</si>
  <si>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</si>
  <si>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</si>
  <si>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</si>
  <si>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</si>
  <si>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</si>
  <si>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</si>
  <si>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</si>
  <si>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</si>
  <si>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</si>
  <si>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</si>
  <si>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</si>
  <si>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</si>
  <si>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</si>
  <si>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</si>
  <si>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</si>
  <si>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</si>
  <si>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</si>
  <si>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</si>
  <si>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</si>
  <si>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</si>
  <si>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</si>
  <si>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</si>
  <si>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</si>
  <si>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</si>
  <si>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</si>
  <si>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</si>
  <si>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</si>
  <si>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</si>
  <si>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</si>
  <si>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</si>
  <si>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</si>
  <si>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</si>
  <si>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</si>
  <si>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</si>
  <si>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</si>
  <si>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</si>
  <si>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</si>
  <si>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</si>
  <si>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</si>
  <si>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</si>
  <si>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</si>
  <si>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</si>
  <si>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</si>
  <si>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</si>
  <si>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</si>
  <si>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</si>
  <si>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</si>
  <si>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</si>
  <si>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</si>
  <si>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</si>
  <si>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</si>
  <si>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</si>
  <si>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</si>
  <si>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</si>
  <si>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</si>
  <si>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</si>
  <si>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</si>
  <si>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</si>
  <si>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</si>
  <si>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</si>
  <si>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</si>
  <si>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</si>
  <si>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</si>
  <si>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</si>
  <si>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</si>
  <si>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</si>
  <si>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</si>
  <si>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</si>
  <si>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</si>
  <si>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</si>
  <si>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</si>
  <si>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</si>
  <si>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</si>
  <si>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</si>
  <si>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</si>
  <si>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</si>
  <si>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</si>
  <si>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</si>
  <si>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</si>
  <si>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</si>
  <si>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</si>
  <si>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</si>
  <si>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</si>
  <si>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</si>
  <si>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</si>
  <si>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</si>
  <si>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</si>
  <si>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</si>
  <si>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</si>
  <si>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</si>
  <si>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</si>
  <si>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</si>
  <si>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</si>
  <si>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</si>
  <si>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</si>
  <si>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</si>
  <si>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</si>
  <si>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</si>
  <si>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</si>
  <si>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</si>
  <si>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</si>
  <si>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</si>
  <si>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</si>
  <si>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</si>
  <si>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</si>
  <si>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</si>
  <si>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</si>
  <si>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</si>
  <si>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</si>
  <si>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</si>
  <si>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</si>
  <si>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</si>
  <si>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</si>
  <si>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</si>
  <si>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</si>
  <si>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</si>
  <si>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</si>
  <si>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</si>
  <si>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</si>
  <si>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</si>
  <si>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</si>
  <si>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</si>
  <si>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</si>
  <si>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</si>
  <si>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</si>
  <si>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</si>
  <si>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</si>
  <si>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</si>
  <si>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</si>
  <si>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</si>
  <si>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</si>
  <si>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</si>
  <si>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</si>
  <si>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</si>
  <si>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</si>
  <si>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</si>
  <si>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</si>
  <si>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</si>
  <si>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</si>
  <si>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</si>
  <si>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</si>
  <si>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</si>
  <si>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</si>
  <si>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</si>
  <si>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</si>
  <si>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</si>
  <si>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</si>
  <si>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</si>
  <si>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</si>
  <si>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</si>
  <si>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</si>
  <si>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</si>
  <si>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</si>
  <si>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</si>
  <si>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</si>
  <si>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</si>
  <si>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</si>
  <si>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</si>
  <si>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</si>
  <si>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</si>
  <si>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</si>
  <si>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</si>
  <si>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</si>
  <si>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</si>
  <si>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</si>
  <si>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</si>
  <si>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</si>
  <si>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</si>
  <si>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</si>
  <si>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</si>
  <si>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</si>
  <si>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</si>
  <si>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</si>
  <si>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</si>
  <si>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</si>
  <si>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</si>
  <si>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</si>
  <si>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</si>
  <si>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</si>
  <si>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</si>
  <si>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</si>
  <si>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</si>
  <si>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</si>
  <si>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</si>
  <si>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</si>
  <si>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</si>
  <si>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</si>
  <si>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</si>
  <si>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</si>
  <si>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</si>
  <si>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</si>
  <si>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</si>
  <si>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</si>
  <si>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</si>
  <si>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</si>
  <si>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</si>
  <si>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</si>
  <si>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</si>
  <si>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</si>
  <si>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</si>
  <si>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</si>
  <si>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</si>
  <si>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</si>
  <si>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</si>
  <si>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</si>
  <si>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</si>
  <si>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</si>
  <si>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</si>
  <si>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</si>
  <si>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</si>
  <si>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</si>
  <si>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</si>
  <si>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</si>
  <si>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</si>
  <si>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</si>
  <si>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</si>
  <si>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</si>
  <si>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</si>
  <si>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</si>
  <si>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</si>
  <si>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</si>
  <si>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</si>
  <si>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</si>
  <si>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</si>
  <si>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</si>
  <si>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</si>
  <si>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</si>
  <si>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</si>
  <si>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</si>
  <si>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</si>
  <si>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</si>
  <si>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</si>
  <si>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</si>
  <si>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</si>
  <si>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</si>
  <si>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</si>
  <si>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</si>
  <si>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</si>
  <si>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</si>
  <si>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</si>
  <si>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</si>
  <si>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</si>
  <si>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</si>
  <si>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</si>
  <si>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</si>
  <si>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</si>
  <si>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</si>
  <si>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</si>
  <si>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</si>
  <si>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</si>
  <si>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</si>
  <si>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</si>
  <si>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</si>
  <si>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</si>
  <si>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</si>
  <si>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</si>
  <si>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</si>
  <si>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</si>
  <si>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</si>
  <si>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</si>
  <si>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</si>
  <si>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</si>
  <si>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</si>
  <si>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</si>
  <si>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</si>
  <si>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</si>
  <si>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</si>
  <si>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</si>
  <si>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</si>
  <si>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</si>
  <si>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</si>
  <si>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</si>
  <si>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</si>
  <si>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</si>
  <si>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</si>
  <si>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</si>
  <si>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</si>
  <si>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</si>
  <si>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</si>
  <si>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</si>
  <si>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</si>
  <si>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</si>
  <si>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</si>
  <si>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</si>
  <si>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</si>
  <si>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</si>
  <si>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</si>
  <si>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</si>
  <si>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</si>
  <si>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</si>
  <si>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</si>
  <si>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</si>
  <si>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</si>
  <si>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</si>
  <si>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</si>
  <si>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</si>
  <si>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</si>
  <si>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</si>
  <si>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</si>
  <si>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</si>
  <si>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</si>
  <si>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</si>
  <si>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</si>
  <si>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</si>
  <si>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</si>
  <si>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</si>
  <si>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</si>
  <si>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</si>
  <si>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</si>
  <si>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</si>
  <si>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</si>
  <si>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</si>
  <si>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</si>
  <si>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</si>
  <si>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</si>
  <si>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</si>
  <si>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</si>
  <si>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</si>
  <si>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</si>
  <si>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</si>
  <si>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</si>
  <si>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</si>
  <si>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</si>
  <si>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</si>
  <si>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</si>
  <si>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</si>
  <si>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</si>
  <si>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</si>
  <si>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</si>
  <si>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</si>
  <si>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</si>
  <si>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</si>
  <si>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</si>
  <si>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</si>
  <si>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</si>
  <si>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</si>
  <si>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</si>
  <si>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</si>
  <si>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</si>
  <si>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</si>
  <si>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</si>
  <si>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</si>
  <si>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</si>
  <si>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</si>
  <si>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</si>
  <si>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</si>
  <si>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</si>
  <si>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</si>
  <si>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</si>
  <si>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</si>
  <si>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</si>
  <si>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</si>
  <si>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</si>
  <si>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</si>
  <si>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</si>
  <si>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</si>
  <si>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</si>
  <si>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</si>
  <si>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</si>
  <si>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</si>
  <si>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</si>
  <si>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</si>
  <si>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</si>
  <si>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</si>
  <si>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</si>
  <si>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</si>
  <si>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</si>
  <si>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</si>
  <si>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</si>
  <si>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</si>
  <si>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</si>
  <si>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</si>
  <si>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</si>
  <si>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</si>
  <si>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</si>
  <si>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</si>
  <si>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</si>
  <si>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</si>
  <si>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</si>
  <si>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</si>
  <si>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</si>
  <si>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</si>
  <si>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</si>
  <si>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</si>
  <si>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</si>
  <si>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</si>
  <si>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</si>
  <si>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</si>
  <si>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</si>
  <si>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</si>
  <si>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</si>
  <si>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</si>
  <si>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</si>
  <si>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</si>
  <si>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</si>
  <si>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</si>
  <si>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</si>
  <si>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</si>
  <si>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</si>
  <si>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</si>
  <si>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</si>
  <si>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</si>
  <si>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</si>
  <si>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</si>
  <si>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</si>
  <si>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</si>
  <si>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</si>
  <si>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</si>
  <si>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</si>
  <si>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</si>
  <si>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</si>
  <si>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</si>
  <si>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</si>
  <si>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</si>
  <si>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</si>
  <si>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</si>
  <si>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</si>
  <si>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</si>
  <si>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</si>
  <si>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</si>
  <si>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</si>
  <si>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</si>
  <si>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</si>
  <si>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</si>
  <si>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</si>
  <si>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</si>
  <si>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</si>
  <si>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</si>
  <si>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</si>
  <si>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</si>
  <si>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</si>
  <si>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</si>
  <si>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</si>
  <si>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</si>
  <si>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</si>
  <si>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</si>
  <si>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</si>
  <si>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</si>
  <si>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</si>
  <si>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</si>
  <si>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</si>
  <si>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</si>
  <si>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</si>
  <si>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</si>
  <si>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</si>
  <si>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</si>
  <si>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</si>
  <si>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</si>
  <si>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</si>
  <si>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</si>
  <si>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</si>
  <si>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</si>
  <si>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</si>
  <si>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</si>
  <si>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</si>
  <si>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</si>
  <si>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</si>
  <si>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</si>
  <si>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</si>
  <si>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</si>
  <si>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</si>
  <si>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</si>
  <si>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</si>
  <si>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</si>
  <si>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</si>
  <si>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</si>
  <si>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</si>
  <si>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</si>
  <si>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</si>
  <si>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</si>
  <si>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</si>
  <si>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</si>
  <si>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</si>
  <si>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</si>
  <si>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</si>
  <si>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</si>
  <si>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</si>
  <si>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</si>
  <si>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</si>
  <si>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</si>
  <si>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</si>
  <si>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</si>
  <si>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</si>
  <si>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</si>
  <si>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</si>
  <si>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</si>
  <si>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</si>
  <si>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</si>
  <si>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</si>
  <si>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</si>
  <si>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</si>
  <si>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</si>
  <si>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</si>
  <si>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</si>
  <si>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</si>
  <si>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</si>
  <si>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</si>
  <si>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</si>
  <si>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</si>
  <si>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</si>
  <si>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</si>
  <si>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</si>
  <si>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</si>
  <si>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</si>
  <si>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</si>
  <si>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</si>
  <si>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</si>
  <si>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</si>
  <si>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</si>
  <si>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</si>
  <si>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</si>
  <si>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</si>
  <si>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</si>
  <si>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</si>
  <si>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</si>
  <si>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</si>
  <si>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</si>
  <si>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</si>
  <si>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</si>
  <si>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</si>
  <si>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</si>
  <si>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</si>
  <si>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</si>
  <si>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</si>
  <si>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</si>
  <si>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</si>
  <si>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</si>
  <si>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</si>
  <si>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</si>
  <si>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</si>
  <si>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</si>
  <si>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</si>
  <si>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</si>
  <si>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</si>
  <si>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</si>
  <si>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</si>
  <si>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</si>
  <si>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</si>
  <si>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</si>
  <si>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</si>
  <si>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</si>
  <si>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</si>
  <si>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</si>
  <si>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</si>
  <si>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</si>
  <si>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</si>
  <si>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</si>
  <si>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</si>
  <si>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</si>
  <si>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</si>
  <si>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</si>
  <si>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</si>
  <si>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</si>
  <si>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</si>
  <si>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</si>
  <si>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</si>
  <si>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</si>
  <si>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</si>
  <si>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</si>
  <si>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</si>
  <si>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</si>
  <si>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</si>
  <si>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</si>
  <si>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</si>
  <si>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</si>
  <si>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</si>
  <si>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</si>
  <si>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</si>
  <si>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</si>
  <si>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</si>
  <si>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</si>
  <si>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</si>
  <si>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</si>
  <si>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</si>
  <si>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</si>
  <si>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</si>
  <si>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</si>
  <si>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</si>
  <si>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</si>
  <si>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</si>
  <si>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</si>
  <si>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</si>
  <si>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</si>
  <si>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</si>
  <si>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</si>
  <si>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</si>
  <si>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</si>
  <si>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</si>
  <si>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</si>
  <si>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</si>
  <si>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</si>
  <si>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</si>
  <si>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</si>
  <si>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</si>
  <si>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</si>
  <si>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</si>
  <si>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</si>
  <si>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</si>
  <si>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</si>
  <si>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</si>
  <si>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</si>
  <si>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</si>
  <si>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</si>
  <si>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</si>
  <si>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</si>
  <si>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</si>
  <si>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</si>
  <si>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</si>
  <si>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</si>
  <si>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</si>
  <si>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</si>
  <si>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</si>
  <si>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</si>
  <si>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</si>
  <si>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</si>
  <si>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</si>
  <si>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</si>
  <si>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</si>
  <si>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</si>
  <si>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</si>
  <si>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</si>
  <si>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</si>
  <si>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</si>
  <si>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</si>
  <si>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</si>
  <si>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</si>
  <si>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</si>
  <si>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</si>
  <si>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</si>
  <si>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</si>
  <si>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</si>
  <si>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</si>
  <si>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</si>
  <si>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</si>
  <si>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</si>
  <si>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</si>
  <si>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</si>
  <si>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</si>
  <si>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</si>
  <si>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</si>
  <si>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</si>
  <si>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</si>
  <si>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</si>
  <si>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</si>
  <si>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</si>
  <si>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</si>
  <si>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</si>
  <si>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</si>
  <si>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</si>
  <si>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</si>
  <si>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</si>
  <si>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</si>
  <si>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</si>
  <si>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</si>
  <si>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</si>
  <si>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</si>
  <si>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</si>
  <si>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</si>
  <si>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</si>
  <si>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</si>
  <si>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</si>
  <si>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</si>
  <si>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</si>
  <si>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</si>
  <si>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</si>
  <si>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</si>
  <si>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</si>
  <si>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</si>
  <si>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</si>
  <si>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</si>
  <si>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</si>
  <si>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</si>
  <si>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</si>
  <si>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</si>
  <si>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</si>
  <si>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</si>
  <si>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</si>
  <si>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</si>
  <si>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</si>
  <si>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</si>
  <si>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</si>
  <si>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</si>
  <si>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</si>
  <si>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</si>
  <si>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</si>
  <si>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</si>
  <si>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</si>
  <si>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</si>
  <si>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</si>
  <si>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</si>
  <si>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</si>
  <si>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</si>
  <si>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</si>
  <si>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</si>
  <si>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</si>
  <si>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</si>
  <si>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</si>
  <si>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</si>
  <si>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</si>
  <si>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</si>
  <si>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</si>
  <si>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</si>
  <si>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</si>
  <si>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</si>
  <si>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</si>
  <si>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</si>
  <si>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</si>
  <si>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</si>
  <si>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</si>
  <si>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</si>
  <si>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</si>
  <si>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</si>
  <si>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</si>
  <si>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</si>
  <si>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</si>
  <si>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</si>
  <si>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</si>
  <si>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</si>
  <si>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</si>
  <si>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</si>
  <si>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</si>
  <si>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</si>
  <si>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</si>
  <si>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</si>
  <si>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</si>
  <si>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</si>
  <si>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</si>
  <si>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</si>
  <si>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</si>
  <si>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</si>
  <si>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</si>
  <si>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</si>
  <si>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</si>
  <si>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</si>
  <si>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</si>
  <si>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</si>
  <si>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</si>
  <si>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</si>
  <si>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</si>
  <si>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</si>
  <si>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</si>
  <si>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</si>
  <si>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</si>
  <si>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</si>
  <si>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</si>
  <si>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</si>
  <si>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</si>
  <si>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</si>
  <si>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</si>
  <si>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</si>
  <si>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</si>
  <si>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</si>
  <si>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</si>
  <si>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</si>
  <si>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</si>
  <si>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</si>
  <si>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</si>
  <si>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</si>
  <si>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</si>
  <si>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</si>
  <si>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</si>
  <si>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</si>
  <si>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</si>
  <si>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</si>
  <si>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</si>
  <si>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</si>
  <si>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</si>
  <si>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</si>
  <si>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</si>
  <si>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</si>
  <si>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</si>
  <si>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</si>
  <si>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</si>
  <si>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</si>
  <si>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</si>
  <si>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</si>
  <si>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</si>
  <si>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</si>
  <si>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</si>
  <si>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</si>
  <si>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</si>
  <si>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</si>
  <si>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</si>
  <si>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</si>
  <si>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</si>
  <si>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</si>
  <si>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</si>
  <si>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</si>
  <si>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</si>
  <si>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</si>
  <si>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</si>
  <si>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</si>
  <si>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</si>
  <si>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</si>
  <si>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</si>
  <si>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</si>
  <si>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</si>
  <si>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</si>
  <si>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</si>
  <si>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</si>
  <si>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</si>
  <si>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</si>
  <si>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</si>
  <si>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</si>
  <si>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</si>
  <si>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</si>
  <si>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</si>
  <si>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</si>
  <si>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</si>
  <si>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</si>
  <si>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</si>
  <si>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</si>
  <si>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</si>
  <si>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</si>
  <si>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</si>
  <si>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</si>
  <si>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</si>
  <si>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</si>
  <si>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</si>
  <si>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</si>
  <si>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</si>
  <si>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</si>
  <si>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</si>
  <si>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</si>
  <si>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</si>
  <si>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</si>
  <si>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</si>
  <si>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</si>
  <si>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</si>
  <si>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</si>
  <si>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</si>
  <si>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</si>
  <si>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</si>
  <si>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</si>
  <si>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</si>
  <si>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</si>
  <si>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</si>
  <si>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</si>
  <si>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</si>
  <si>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</si>
  <si>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</si>
  <si>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</si>
  <si>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</si>
  <si>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</si>
  <si>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</si>
  <si>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</si>
  <si>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</si>
  <si>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</si>
  <si>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</si>
  <si>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</si>
  <si>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</si>
  <si>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</si>
  <si>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</si>
  <si>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</si>
  <si>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</si>
  <si>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</si>
  <si>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</si>
  <si>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</si>
  <si>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</si>
  <si>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</si>
  <si>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</si>
  <si>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</si>
  <si>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</si>
  <si>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</si>
  <si>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</si>
  <si>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</si>
  <si>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</si>
  <si>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</si>
  <si>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</si>
  <si>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</si>
  <si>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</si>
  <si>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</si>
  <si>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</si>
  <si>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</si>
  <si>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</si>
  <si>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</si>
  <si>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</si>
  <si>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</si>
  <si>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</si>
  <si>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</si>
  <si>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</si>
  <si>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</si>
  <si>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</si>
  <si>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</si>
  <si>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</si>
  <si>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</si>
  <si>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</si>
  <si>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</si>
  <si>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</si>
  <si>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</si>
  <si>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</si>
  <si>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</si>
  <si>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</si>
  <si>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</si>
  <si>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</si>
  <si>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</si>
  <si>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</si>
  <si>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</si>
  <si>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</si>
  <si>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</si>
  <si>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</si>
  <si>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</si>
  <si>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</si>
  <si>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</si>
  <si>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</si>
  <si>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</si>
  <si>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</si>
  <si>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</si>
  <si>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</si>
  <si>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</si>
  <si>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</si>
  <si>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</si>
  <si>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</si>
  <si>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</si>
  <si>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</si>
  <si>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</si>
  <si>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</si>
  <si>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</si>
  <si>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</si>
  <si>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</si>
  <si>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</si>
  <si>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</si>
  <si>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</si>
  <si>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</si>
  <si>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</si>
  <si>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</si>
  <si>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</si>
  <si>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</si>
  <si>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</si>
  <si>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</si>
  <si>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</si>
  <si>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</si>
  <si>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</si>
  <si>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</si>
  <si>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</si>
  <si>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</si>
  <si>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</si>
  <si>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</si>
  <si>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</si>
  <si>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</si>
  <si>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</si>
  <si>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</si>
  <si>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</si>
  <si>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</si>
  <si>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</si>
  <si>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</si>
  <si>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</si>
  <si>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</si>
  <si>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</si>
  <si>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</si>
  <si>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</si>
  <si>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</si>
  <si>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</si>
  <si>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</si>
  <si>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</si>
  <si>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</si>
  <si>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</si>
  <si>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</si>
  <si>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</si>
  <si>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</si>
  <si>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</si>
  <si>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</si>
  <si>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</si>
  <si>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</si>
  <si>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</si>
  <si>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</si>
  <si>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</si>
  <si>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</si>
  <si>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</si>
  <si>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</si>
  <si>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</si>
  <si>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</si>
  <si>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</si>
  <si>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</si>
  <si>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</si>
  <si>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</si>
  <si>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</si>
  <si>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</si>
  <si>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</si>
  <si>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</si>
  <si>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</si>
  <si>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</si>
  <si>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</si>
  <si>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</si>
  <si>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</si>
  <si>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</si>
  <si>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</si>
  <si>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</si>
  <si>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</si>
  <si>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</si>
  <si>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</si>
  <si>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</si>
  <si>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</si>
  <si>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</si>
  <si>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</si>
  <si>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</si>
  <si>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</si>
  <si>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</si>
  <si>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</si>
  <si>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</si>
  <si>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</si>
  <si>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</si>
  <si>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</si>
  <si>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</si>
  <si>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</si>
  <si>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</si>
  <si>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</si>
  <si>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</si>
  <si>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</si>
  <si>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</si>
  <si>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</si>
  <si>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</si>
  <si>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</si>
  <si>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</si>
  <si>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</si>
  <si>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</si>
  <si>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</si>
  <si>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</si>
  <si>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</si>
  <si>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</si>
  <si>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</si>
  <si>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</si>
  <si>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</si>
  <si>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</si>
  <si>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</si>
  <si>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</si>
  <si>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</si>
  <si>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</si>
  <si>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</si>
  <si>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</si>
  <si>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</si>
  <si>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</si>
  <si>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</si>
  <si>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</si>
  <si>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</si>
  <si>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</si>
  <si>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</si>
  <si>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</si>
  <si>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</si>
  <si>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</si>
  <si>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</si>
  <si>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</si>
  <si>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</si>
  <si>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</si>
  <si>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</si>
  <si>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</si>
  <si>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</si>
  <si>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</si>
  <si>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</si>
  <si>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</si>
  <si>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</si>
  <si>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</si>
  <si>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</si>
  <si>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</si>
  <si>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</si>
  <si>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</si>
  <si>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</si>
  <si>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</si>
  <si>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</si>
  <si>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</si>
  <si>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</si>
  <si>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</si>
  <si>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</si>
  <si>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</si>
  <si>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</si>
  <si>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</si>
  <si>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</si>
  <si>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</si>
  <si>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</si>
  <si>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</si>
  <si>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</si>
  <si>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</si>
  <si>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</si>
  <si>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</si>
  <si>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</si>
  <si>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</si>
  <si>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</si>
  <si>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</si>
  <si>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</si>
  <si>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</si>
  <si>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</si>
  <si>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</si>
  <si>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</si>
  <si>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</si>
  <si>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</si>
  <si>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</si>
  <si>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</si>
  <si>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</si>
  <si>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</si>
  <si>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</si>
  <si>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</si>
  <si>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</si>
  <si>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</si>
  <si>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</si>
  <si>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</si>
  <si>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</si>
  <si>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</si>
  <si>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</si>
  <si>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</si>
  <si>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</si>
  <si>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</si>
  <si>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</si>
  <si>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</si>
  <si>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</si>
  <si>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</si>
  <si>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</si>
  <si>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</si>
  <si>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</si>
  <si>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</si>
  <si>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</si>
  <si>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</si>
  <si>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</si>
  <si>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</si>
  <si>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</si>
  <si>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</si>
  <si>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</si>
  <si>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</si>
  <si>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</si>
  <si>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</si>
  <si>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</si>
  <si>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</si>
  <si>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</si>
  <si>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</si>
  <si>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</si>
  <si>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</si>
  <si>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</si>
  <si>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</si>
  <si>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</si>
  <si>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</si>
  <si>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</si>
  <si>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</si>
  <si>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</si>
  <si>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</si>
  <si>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</si>
  <si>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</si>
  <si>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</si>
  <si>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</si>
  <si>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</si>
  <si>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</si>
  <si>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</si>
  <si>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</si>
  <si>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</si>
  <si>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</si>
  <si>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</si>
  <si>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</si>
  <si>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</si>
  <si>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</si>
  <si>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</si>
  <si>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</si>
  <si>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</si>
  <si>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</si>
  <si>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</si>
  <si>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</si>
  <si>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</si>
  <si>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</si>
  <si>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</si>
  <si>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</si>
  <si>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</si>
  <si>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</si>
  <si>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</si>
  <si>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</si>
  <si>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</si>
  <si>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</si>
  <si>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</si>
  <si>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</si>
  <si>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</si>
  <si>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</si>
  <si>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</si>
  <si>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</si>
  <si>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</si>
  <si>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</si>
  <si>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</si>
  <si>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</si>
  <si>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</si>
  <si>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</si>
  <si>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</si>
  <si>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</si>
  <si>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</si>
  <si>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</si>
  <si>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</si>
  <si>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</si>
  <si>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</si>
  <si>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</si>
  <si>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</si>
  <si>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</si>
  <si>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</si>
  <si>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</si>
  <si>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</si>
  <si>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</si>
  <si>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</si>
  <si>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</si>
  <si>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</si>
  <si>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</si>
  <si>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</si>
  <si>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</si>
  <si>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</si>
  <si>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</si>
  <si>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</si>
  <si>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</si>
  <si>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</si>
  <si>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</si>
  <si>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</si>
  <si>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</si>
  <si>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</si>
  <si>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</si>
  <si>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</si>
  <si>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</si>
  <si>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</si>
  <si>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</si>
  <si>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</si>
  <si>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</si>
  <si>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</si>
  <si>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</si>
  <si>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</si>
  <si>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</si>
  <si>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</si>
  <si>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</si>
  <si>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</si>
  <si>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</si>
  <si>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</si>
  <si>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</si>
  <si>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</si>
  <si>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</si>
  <si>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</si>
  <si>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</si>
  <si>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</si>
  <si>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</si>
  <si>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</si>
  <si>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</si>
  <si>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</si>
  <si>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</si>
  <si>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</si>
  <si>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</si>
  <si>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</si>
  <si>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</si>
  <si>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</si>
  <si>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</si>
  <si>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</si>
  <si>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</si>
  <si>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</si>
  <si>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</si>
  <si>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</si>
  <si>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</si>
  <si>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</si>
  <si>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</si>
  <si>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</si>
  <si>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</si>
  <si>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</si>
  <si>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</si>
  <si>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</si>
  <si>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</si>
  <si>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</si>
  <si>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</si>
  <si>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</si>
  <si>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</si>
  <si>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</si>
  <si>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</si>
  <si>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</si>
  <si>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</si>
  <si>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</si>
  <si>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</si>
  <si>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</si>
  <si>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</si>
  <si>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</si>
  <si>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</si>
  <si>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</si>
  <si>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</si>
  <si>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</si>
  <si>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</si>
  <si>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</si>
  <si>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</si>
  <si>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</si>
  <si>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</si>
  <si>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</si>
  <si>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</si>
  <si>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</si>
  <si>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</si>
  <si>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</si>
  <si>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</si>
  <si>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</si>
  <si>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</si>
  <si>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</si>
  <si>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</si>
  <si>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</si>
  <si>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</si>
  <si>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</si>
  <si>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</si>
  <si>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</si>
  <si>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</si>
  <si>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</si>
  <si>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</si>
  <si>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</si>
  <si>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</si>
  <si>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</si>
  <si>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</si>
  <si>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</si>
  <si>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</si>
  <si>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</si>
  <si>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</si>
  <si>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</si>
  <si>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</si>
  <si>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</si>
  <si>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</si>
  <si>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</si>
  <si>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</si>
  <si>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</si>
  <si>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</si>
  <si>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</si>
  <si>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</si>
  <si>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</si>
  <si>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</si>
  <si>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</si>
  <si>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</si>
  <si>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</si>
  <si>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</si>
  <si>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</si>
  <si>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</si>
  <si>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</si>
  <si>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</si>
  <si>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</si>
  <si>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</si>
  <si>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</si>
  <si>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</si>
  <si>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</si>
  <si>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</si>
  <si>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</si>
  <si>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</si>
  <si>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</si>
  <si>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</si>
  <si>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</si>
  <si>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</si>
  <si>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</si>
  <si>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</si>
  <si>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</si>
  <si>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</si>
  <si>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</si>
  <si>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</si>
  <si>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</si>
  <si>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</si>
  <si>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</si>
  <si>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</si>
  <si>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</si>
  <si>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</si>
  <si>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</si>
  <si>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</si>
  <si>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</si>
  <si>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</si>
  <si>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</si>
  <si>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</si>
  <si>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</si>
  <si>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</si>
  <si>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</si>
  <si>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</si>
  <si>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</si>
  <si>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</si>
  <si>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</si>
  <si>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</si>
  <si>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</si>
  <si>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</si>
  <si>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</si>
  <si>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</si>
  <si>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</si>
  <si>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</si>
  <si>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</si>
  <si>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</si>
  <si>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</si>
  <si>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</si>
  <si>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</si>
  <si>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</si>
  <si>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</si>
  <si>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</si>
  <si>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</si>
  <si>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</si>
  <si>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</si>
  <si>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</si>
  <si>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</si>
  <si>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</si>
  <si>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</si>
  <si>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</si>
  <si>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</si>
  <si>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</si>
  <si>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</si>
  <si>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</si>
  <si>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</si>
  <si>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</si>
  <si>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</si>
  <si>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</si>
  <si>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</si>
  <si>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</si>
  <si>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</si>
  <si>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</si>
  <si>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</si>
  <si>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</si>
  <si>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</si>
  <si>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</si>
  <si>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</si>
  <si>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</si>
  <si>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</si>
  <si>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</si>
  <si>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</si>
  <si>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</si>
  <si>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</si>
  <si>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</si>
  <si>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</si>
  <si>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</si>
  <si>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</si>
  <si>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</si>
  <si>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</si>
  <si>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</si>
  <si>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</si>
  <si>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</si>
  <si>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</si>
  <si>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</si>
  <si>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</si>
  <si>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</si>
  <si>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</si>
  <si>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</si>
  <si>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</si>
  <si>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</si>
  <si>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</si>
  <si>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</si>
  <si>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</si>
  <si>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</si>
  <si>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</si>
  <si>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</si>
  <si>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</si>
  <si>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</si>
  <si>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</si>
  <si>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</si>
  <si>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</si>
  <si>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</si>
  <si>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</si>
  <si>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</si>
  <si>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</si>
  <si>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</si>
  <si>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</si>
  <si>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</si>
  <si>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</si>
  <si>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</si>
  <si>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</si>
  <si>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</si>
  <si>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</si>
  <si>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</si>
  <si>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</si>
  <si>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</si>
  <si>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</si>
  <si>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</si>
  <si>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</si>
  <si>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</si>
  <si>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</si>
  <si>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</si>
  <si>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</si>
  <si>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</si>
  <si>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</si>
  <si>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</si>
  <si>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</si>
  <si>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</si>
  <si>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</si>
  <si>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</si>
  <si>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</si>
  <si>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</si>
  <si>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</si>
  <si>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</si>
  <si>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</si>
  <si>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</si>
  <si>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</si>
  <si>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</si>
  <si>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</si>
  <si>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</si>
  <si>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</si>
  <si>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</si>
  <si>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</si>
  <si>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</si>
  <si>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</si>
  <si>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</si>
  <si>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</si>
  <si>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</si>
  <si>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</si>
  <si>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</si>
  <si>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</si>
  <si>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</si>
  <si>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</si>
  <si>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</si>
  <si>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</si>
  <si>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</si>
  <si>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</si>
  <si>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</si>
  <si>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</si>
  <si>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</si>
  <si>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</si>
  <si>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</si>
  <si>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</si>
  <si>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</si>
  <si>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</si>
  <si>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</si>
  <si>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</si>
  <si>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</si>
  <si>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</si>
  <si>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</si>
  <si>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</si>
  <si>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</si>
  <si>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</si>
  <si>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</si>
  <si>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</si>
  <si>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</si>
  <si>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</si>
  <si>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</si>
  <si>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</si>
  <si>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</si>
  <si>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</si>
  <si>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</si>
  <si>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</si>
  <si>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</si>
  <si>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</si>
  <si>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</si>
  <si>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</si>
  <si>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</si>
  <si>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</si>
  <si>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</si>
  <si>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</si>
  <si>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</si>
  <si>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</si>
  <si>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</si>
  <si>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</si>
  <si>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</si>
  <si>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</si>
  <si>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</si>
  <si>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</si>
  <si>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</si>
  <si>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</si>
  <si>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</si>
  <si>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</si>
  <si>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</si>
  <si>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</si>
  <si>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</si>
  <si>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</si>
  <si>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</si>
  <si>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</si>
  <si>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</si>
  <si>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</si>
  <si>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</si>
  <si>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</si>
  <si>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</si>
  <si>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</si>
  <si>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</si>
  <si>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</si>
  <si>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</si>
  <si>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</si>
  <si>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</si>
  <si>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</si>
  <si>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</si>
  <si>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</si>
  <si>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</si>
  <si>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</si>
  <si>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</si>
  <si>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</si>
  <si>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</si>
  <si>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</si>
  <si>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</si>
  <si>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</si>
  <si>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</si>
  <si>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</si>
  <si>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</si>
  <si>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</si>
  <si>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</si>
  <si>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</si>
  <si>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</si>
  <si>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</si>
  <si>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</si>
  <si>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</si>
  <si>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</si>
  <si>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</si>
  <si>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</si>
  <si>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</si>
  <si>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</si>
  <si>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</si>
  <si>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</si>
  <si>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</si>
  <si>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</si>
  <si>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</si>
  <si>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</si>
  <si>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</si>
  <si>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</si>
  <si>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</si>
  <si>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</si>
  <si>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</si>
  <si>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</si>
  <si>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</si>
  <si>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</si>
  <si>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</si>
  <si>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</si>
  <si>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</si>
  <si>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</si>
  <si>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</si>
  <si>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</si>
  <si>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</si>
  <si>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</si>
  <si>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</si>
  <si>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</si>
  <si>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</si>
  <si>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</si>
  <si>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</si>
  <si>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</si>
  <si>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</si>
  <si>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</si>
  <si>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</si>
  <si>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</si>
  <si>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</si>
  <si>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</si>
  <si>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</si>
  <si>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</si>
  <si>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</si>
  <si>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</si>
  <si>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</si>
  <si>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</si>
  <si>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</si>
  <si>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</si>
  <si>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</si>
  <si>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</si>
  <si>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</si>
  <si>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</si>
  <si>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</si>
  <si>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</si>
  <si>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</si>
  <si>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</si>
  <si>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</si>
  <si>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</si>
  <si>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</si>
  <si>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</si>
  <si>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</si>
  <si>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</si>
  <si>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</si>
  <si>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</si>
  <si>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</si>
  <si>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</si>
  <si>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</si>
  <si>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</si>
  <si>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</si>
  <si>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</si>
  <si>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</si>
  <si>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</si>
  <si>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</si>
  <si>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</si>
  <si>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</si>
  <si>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</si>
  <si>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</si>
  <si>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</si>
  <si>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</si>
  <si>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</si>
  <si>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</si>
  <si>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</si>
  <si>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</si>
  <si>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</si>
  <si>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</si>
  <si>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</si>
  <si>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</si>
  <si>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</si>
  <si>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</si>
  <si>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</si>
  <si>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</si>
  <si>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</si>
  <si>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</si>
  <si>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</si>
  <si>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</si>
  <si>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</si>
  <si>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</si>
  <si>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</si>
  <si>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</si>
  <si>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</si>
  <si>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</si>
  <si>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</si>
  <si>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</si>
  <si>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</si>
  <si>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</si>
  <si>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</si>
  <si>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</si>
  <si>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</si>
  <si>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</si>
  <si>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</si>
  <si>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</si>
  <si>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</si>
  <si>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</si>
  <si>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</si>
  <si>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</si>
  <si>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</si>
  <si>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</si>
  <si>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</si>
  <si>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</si>
  <si>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</si>
  <si>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</si>
  <si>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</si>
  <si>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</si>
  <si>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</si>
  <si>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</si>
  <si>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</si>
  <si>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</si>
  <si>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</si>
  <si>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</si>
  <si>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</si>
  <si>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</si>
  <si>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</si>
  <si>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</si>
  <si>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</si>
  <si>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</si>
  <si>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</si>
  <si>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</si>
  <si>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</si>
  <si>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</si>
  <si>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</si>
  <si>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</si>
  <si>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</si>
  <si>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</si>
  <si>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</si>
  <si>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</si>
  <si>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</si>
  <si>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</si>
  <si>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</si>
  <si>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</si>
  <si>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</si>
  <si>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</si>
  <si>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</si>
  <si>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</si>
  <si>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</si>
  <si>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</si>
  <si>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</si>
  <si>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</si>
  <si>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</si>
  <si>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</si>
  <si>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</si>
  <si>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</si>
  <si>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</si>
  <si>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</si>
  <si>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</si>
  <si>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</si>
  <si>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</si>
  <si>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</si>
  <si>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</si>
  <si>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</si>
  <si>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</si>
  <si>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</si>
  <si>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</si>
  <si>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</si>
  <si>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</si>
  <si>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</si>
  <si>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</si>
  <si>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</si>
  <si>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</si>
  <si>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</si>
  <si>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</si>
  <si>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</si>
  <si>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</si>
  <si>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</si>
  <si>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</si>
  <si>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</si>
  <si>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</si>
  <si>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</si>
  <si>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</si>
  <si>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</si>
  <si>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</si>
  <si>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</si>
  <si>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</si>
  <si>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</si>
  <si>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</si>
  <si>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</si>
  <si>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</si>
  <si>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</si>
  <si>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</si>
  <si>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</si>
  <si>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</si>
  <si>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</si>
  <si>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</si>
  <si>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</si>
  <si>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</si>
  <si>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</si>
  <si>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</si>
  <si>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</si>
  <si>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</si>
  <si>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</si>
  <si>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</si>
  <si>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</si>
  <si>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</si>
  <si>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</si>
  <si>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</si>
  <si>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</si>
  <si>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</si>
  <si>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</si>
  <si>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</si>
  <si>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</si>
  <si>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</si>
  <si>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</si>
  <si>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</si>
  <si>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</si>
  <si>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</si>
  <si>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</si>
  <si>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</si>
  <si>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</si>
  <si>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</si>
  <si>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</si>
  <si>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</si>
  <si>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</si>
  <si>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</si>
  <si>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</si>
  <si>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</si>
  <si>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</si>
  <si>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</si>
  <si>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</si>
  <si>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</si>
  <si>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</si>
  <si>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</si>
  <si>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</si>
  <si>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</si>
  <si>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</si>
  <si>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</si>
  <si>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</si>
  <si>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</si>
  <si>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</si>
  <si>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</si>
  <si>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</si>
  <si>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</si>
  <si>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</si>
  <si>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</si>
  <si>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</si>
  <si>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</si>
  <si>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</si>
  <si>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</si>
  <si>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</si>
  <si>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</si>
  <si>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</si>
  <si>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</si>
  <si>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</si>
  <si>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</si>
  <si>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</si>
  <si>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</si>
  <si>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</si>
  <si>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</si>
  <si>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</si>
  <si>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</si>
  <si>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</si>
  <si>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</si>
  <si>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</si>
  <si>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</si>
  <si>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</si>
  <si>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</si>
  <si>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</si>
  <si>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</si>
  <si>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</si>
  <si>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</si>
  <si>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</si>
  <si>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</si>
  <si>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</si>
  <si>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</si>
  <si>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</si>
  <si>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</si>
  <si>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</si>
  <si>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</si>
  <si>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</si>
  <si>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</si>
  <si>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</si>
  <si>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</si>
  <si>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</si>
  <si>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</si>
  <si>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</si>
  <si>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</si>
  <si>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</si>
  <si>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</si>
  <si>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</si>
  <si>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</si>
  <si>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</si>
  <si>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</si>
  <si>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</si>
  <si>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</si>
  <si>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</si>
  <si>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</si>
  <si>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</si>
  <si>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</si>
  <si>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</si>
  <si>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</si>
  <si>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</si>
  <si>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</si>
  <si>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</si>
  <si>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</si>
  <si>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</si>
  <si>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</si>
  <si>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</si>
  <si>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</si>
  <si>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</si>
  <si>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</si>
  <si>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</si>
  <si>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</si>
  <si>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</si>
  <si>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</si>
  <si>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</si>
  <si>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</si>
  <si>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</si>
  <si>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</si>
  <si>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</si>
  <si>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</si>
  <si>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</si>
  <si>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</si>
  <si>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</si>
  <si>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</si>
  <si>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</si>
  <si>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</si>
  <si>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</si>
  <si>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</si>
  <si>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</si>
  <si>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</si>
  <si>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</si>
  <si>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</si>
  <si>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</si>
  <si>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</si>
  <si>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</si>
  <si>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</si>
  <si>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</si>
  <si>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</si>
  <si>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</si>
  <si>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</si>
  <si>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</si>
  <si>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</si>
  <si>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</si>
  <si>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</si>
  <si>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</si>
  <si>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</si>
  <si>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</si>
  <si>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</si>
  <si>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</si>
  <si>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</si>
  <si>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</si>
  <si>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</si>
  <si>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</si>
  <si>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</si>
  <si>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</si>
  <si>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</si>
  <si>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</si>
  <si>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</si>
  <si>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</si>
  <si>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</si>
  <si>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</si>
  <si>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</si>
  <si>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</si>
  <si>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</si>
  <si>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</si>
  <si>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</si>
  <si>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</si>
  <si>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</si>
  <si>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</si>
  <si>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</si>
  <si>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</si>
  <si>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</si>
  <si>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</si>
  <si>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</si>
  <si>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</si>
  <si>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</si>
  <si>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</si>
  <si>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</si>
  <si>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</si>
  <si>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</si>
  <si>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</si>
  <si>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</si>
  <si>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</si>
  <si>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</si>
  <si>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</si>
  <si>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</si>
  <si>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</si>
  <si>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</si>
  <si>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</si>
  <si>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</si>
  <si>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</si>
  <si>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</si>
  <si>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</si>
  <si>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</si>
  <si>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</si>
  <si>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</si>
  <si>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</si>
  <si>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</si>
  <si>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</si>
  <si>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</si>
  <si>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</si>
  <si>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</si>
  <si>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</si>
  <si>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</si>
  <si>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</si>
  <si>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</si>
  <si>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</si>
  <si>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</si>
  <si>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</si>
  <si>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</si>
  <si>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</si>
  <si>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</si>
  <si>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</si>
  <si>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</si>
  <si>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</si>
  <si>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</si>
  <si>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</si>
  <si>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</si>
  <si>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</si>
  <si>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</si>
  <si>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</si>
  <si>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</si>
  <si>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</si>
  <si>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</si>
  <si>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</si>
  <si>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</si>
  <si>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</si>
  <si>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</si>
  <si>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</si>
  <si>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</si>
  <si>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</si>
  <si>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</si>
  <si>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</si>
  <si>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</si>
  <si>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</si>
  <si>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</si>
  <si>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</si>
  <si>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</si>
  <si>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</si>
  <si>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</si>
  <si>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</si>
  <si>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</si>
  <si>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</si>
  <si>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</si>
  <si>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</si>
  <si>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</si>
  <si>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</si>
  <si>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</si>
  <si>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</si>
  <si>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</si>
  <si>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</si>
  <si>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</si>
  <si>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</si>
  <si>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</si>
  <si>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</si>
  <si>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</si>
  <si>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</si>
  <si>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</si>
  <si>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</si>
  <si>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</si>
  <si>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</si>
  <si>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</si>
  <si>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</si>
  <si>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</si>
  <si>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</si>
  <si>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</si>
  <si>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</si>
  <si>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</si>
  <si>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</si>
  <si>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</si>
  <si>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</si>
  <si>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</si>
  <si>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</si>
  <si>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</si>
  <si>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</si>
  <si>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</si>
  <si>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</si>
  <si>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</si>
  <si>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</si>
  <si>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</si>
  <si>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</si>
  <si>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</si>
  <si>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</si>
  <si>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</si>
  <si>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</si>
  <si>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</si>
  <si>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</si>
  <si>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</si>
  <si>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</si>
  <si>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</si>
  <si>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</si>
  <si>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</si>
  <si>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</si>
  <si>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</si>
  <si>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</si>
  <si>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</si>
  <si>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</si>
  <si>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</si>
  <si>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</si>
  <si>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</si>
  <si>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</si>
  <si>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</si>
  <si>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</si>
  <si>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</si>
  <si>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</si>
  <si>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</si>
  <si>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</si>
  <si>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</si>
  <si>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</si>
  <si>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</si>
  <si>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</si>
  <si>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</si>
  <si>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</si>
  <si>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</si>
  <si>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</si>
  <si>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</si>
  <si>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</si>
  <si>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</si>
  <si>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</si>
  <si>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</si>
  <si>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</si>
  <si>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</si>
  <si>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</si>
  <si>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</si>
  <si>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</si>
  <si>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</si>
  <si>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</si>
  <si>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</si>
  <si>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</si>
  <si>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</si>
  <si>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</si>
  <si>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</si>
  <si>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</si>
  <si>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</si>
  <si>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</si>
  <si>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</si>
  <si>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</si>
  <si>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</si>
  <si>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</si>
  <si>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</si>
  <si>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</si>
  <si>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</si>
  <si>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</si>
  <si>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</si>
  <si>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</si>
  <si>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</si>
  <si>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</si>
  <si>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</si>
  <si>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</si>
  <si>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</si>
  <si>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</si>
  <si>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</si>
  <si>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</si>
  <si>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</si>
  <si>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</si>
  <si>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</si>
  <si>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</si>
  <si>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</si>
  <si>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</si>
  <si>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</si>
  <si>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</si>
  <si>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</si>
  <si>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</si>
  <si>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</si>
  <si>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</si>
  <si>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</si>
  <si>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</si>
  <si>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</si>
  <si>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</si>
  <si>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</si>
  <si>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</si>
  <si>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</si>
  <si>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</si>
  <si>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</si>
  <si>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</si>
  <si>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</si>
  <si>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</si>
  <si>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</si>
  <si>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</si>
  <si>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</si>
  <si>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</si>
  <si>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</si>
  <si>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</si>
  <si>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</si>
  <si>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</si>
  <si>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</si>
  <si>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</si>
  <si>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</si>
  <si>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</si>
  <si>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</si>
  <si>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</si>
  <si>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</si>
  <si>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</si>
  <si>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</si>
  <si>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</si>
  <si>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</si>
  <si>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</si>
  <si>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</si>
  <si>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</si>
  <si>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</si>
  <si>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</si>
  <si>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</si>
  <si>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</si>
  <si>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</si>
  <si>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</si>
  <si>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</si>
  <si>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</si>
  <si>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</si>
  <si>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</si>
  <si>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</si>
  <si>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</si>
  <si>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</si>
  <si>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</si>
  <si>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</si>
  <si>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</si>
  <si>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</si>
  <si>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</si>
  <si>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</si>
  <si>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</si>
  <si>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</si>
  <si>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</si>
  <si>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</si>
  <si>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</si>
  <si>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</si>
  <si>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</si>
  <si>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</si>
  <si>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</si>
  <si>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</si>
  <si>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</si>
  <si>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</si>
  <si>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</si>
  <si>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</si>
  <si>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</si>
  <si>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</si>
  <si>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</si>
  <si>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</si>
  <si>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</si>
  <si>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</si>
  <si>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</si>
  <si>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</si>
  <si>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</si>
  <si>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</si>
  <si>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</si>
  <si>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</si>
  <si>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</si>
  <si>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</si>
  <si>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</si>
  <si>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</si>
  <si>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</si>
  <si>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</si>
  <si>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</si>
  <si>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</si>
  <si>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</si>
  <si>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</si>
  <si>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</si>
  <si>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</si>
  <si>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</si>
  <si>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</si>
  <si>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</si>
  <si>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</si>
  <si>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</si>
  <si>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</si>
  <si>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</si>
  <si>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</si>
  <si>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</si>
  <si>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</si>
  <si>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</si>
  <si>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</si>
  <si>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</si>
  <si>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</si>
  <si>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</si>
  <si>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</si>
  <si>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</si>
  <si>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</si>
  <si>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</si>
  <si>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</si>
  <si>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</si>
  <si>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</si>
  <si>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</si>
  <si>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</si>
  <si>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</si>
  <si>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</si>
  <si>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</si>
  <si>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</si>
  <si>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</si>
  <si>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</si>
  <si>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</si>
  <si>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</si>
  <si>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</si>
  <si>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</si>
  <si>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</si>
  <si>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</si>
  <si>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</si>
  <si>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</si>
  <si>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</si>
  <si>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</si>
  <si>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</si>
  <si>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</si>
  <si>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</si>
  <si>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</si>
  <si>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</si>
  <si>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</si>
  <si>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</si>
  <si>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</si>
  <si>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</si>
  <si>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</si>
  <si>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</si>
  <si>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</si>
  <si>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</si>
  <si>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</si>
  <si>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</si>
  <si>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</si>
  <si>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</si>
  <si>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</si>
  <si>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</si>
  <si>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</si>
  <si>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</si>
  <si>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</si>
  <si>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</si>
  <si>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</si>
  <si>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</si>
  <si>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</si>
  <si>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</si>
  <si>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</si>
  <si>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</si>
  <si>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</si>
  <si>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</si>
  <si>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</si>
  <si>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</si>
  <si>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</si>
  <si>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</si>
  <si>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</si>
  <si>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</si>
  <si>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</si>
  <si>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</si>
  <si>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</si>
  <si>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</si>
  <si>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</si>
  <si>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</si>
  <si>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</si>
  <si>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</si>
  <si>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</si>
  <si>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</si>
  <si>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</si>
  <si>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</si>
  <si>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</si>
  <si>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</si>
  <si>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</si>
  <si>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</si>
  <si>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</si>
  <si>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</si>
  <si>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</si>
  <si>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</si>
  <si>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</si>
  <si>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</si>
  <si>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</si>
  <si>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</si>
  <si>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</si>
  <si>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</si>
  <si>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</si>
  <si>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</si>
  <si>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</si>
  <si>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</si>
  <si>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</si>
  <si>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</si>
  <si>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</si>
  <si>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</si>
  <si>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</si>
  <si>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</si>
  <si>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</si>
  <si>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</si>
  <si>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</si>
  <si>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</si>
  <si>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</si>
  <si>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</si>
  <si>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</si>
  <si>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</si>
  <si>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</si>
  <si>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</si>
  <si>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</si>
  <si>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</si>
  <si>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</si>
  <si>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</si>
  <si>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</si>
  <si>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</si>
  <si>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</si>
  <si>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</si>
  <si>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</si>
  <si>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</si>
  <si>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</si>
  <si>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</si>
  <si>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</si>
  <si>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</si>
  <si>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</si>
  <si>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</si>
  <si>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</si>
  <si>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</si>
  <si>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</si>
  <si>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</si>
  <si>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</si>
  <si>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</si>
  <si>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</si>
  <si>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</si>
  <si>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</si>
  <si>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</si>
  <si>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</si>
  <si>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</si>
  <si>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</si>
  <si>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</si>
  <si>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</si>
  <si>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</si>
  <si>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</si>
  <si>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</si>
  <si>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</si>
  <si>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</si>
  <si>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</si>
  <si>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</si>
  <si>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</si>
  <si>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</si>
  <si>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</si>
  <si>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</si>
  <si>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</si>
  <si>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</si>
  <si>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</si>
  <si>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</si>
  <si>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</si>
  <si>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</si>
  <si>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</si>
  <si>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</si>
  <si>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</si>
  <si>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</si>
  <si>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</si>
  <si>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</si>
  <si>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</si>
  <si>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</si>
  <si>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</si>
  <si>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</si>
  <si>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</si>
  <si>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</si>
  <si>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</si>
  <si>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</si>
  <si>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</si>
  <si>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</si>
  <si>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</si>
  <si>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</si>
  <si>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</si>
  <si>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</si>
  <si>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</si>
  <si>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</si>
  <si>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</si>
  <si>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</si>
  <si>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</si>
  <si>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</si>
  <si>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</si>
  <si>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</si>
  <si>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</si>
  <si>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</si>
  <si>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</si>
  <si>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</si>
  <si>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</si>
  <si>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</si>
  <si>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</si>
  <si>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</si>
  <si>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</si>
  <si>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</si>
  <si>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</si>
  <si>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</si>
  <si>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</si>
  <si>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</si>
  <si>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</si>
  <si>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</si>
  <si>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</si>
  <si>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</si>
  <si>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</si>
  <si>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</si>
  <si>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</si>
  <si>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</si>
  <si>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</si>
  <si>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</si>
  <si>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</si>
  <si>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</si>
  <si>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</si>
  <si>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</si>
  <si>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</si>
  <si>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</si>
  <si>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</si>
  <si>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</si>
  <si>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</si>
  <si>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</si>
  <si>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</si>
  <si>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</si>
  <si>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</si>
  <si>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</si>
  <si>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</si>
  <si>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</si>
  <si>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</si>
  <si>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</si>
  <si>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</si>
  <si>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</si>
  <si>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</si>
  <si>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</si>
  <si>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</si>
  <si>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</si>
  <si>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</si>
  <si>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</si>
  <si>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</si>
  <si>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</si>
  <si>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</si>
  <si>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</si>
  <si>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</si>
  <si>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</si>
  <si>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</si>
  <si>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</si>
  <si>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</si>
  <si>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</si>
  <si>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</si>
  <si>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</si>
  <si>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</si>
  <si>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</si>
  <si>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</si>
  <si>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</si>
  <si>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</si>
  <si>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</si>
  <si>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</si>
  <si>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</si>
  <si>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</si>
  <si>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</si>
  <si>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</si>
  <si>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</si>
  <si>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</si>
  <si>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</si>
  <si>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</si>
  <si>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</si>
  <si>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</si>
  <si>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</si>
  <si>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</si>
  <si>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</si>
  <si>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</si>
  <si>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</si>
  <si>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</si>
  <si>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</si>
  <si>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</si>
  <si>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</si>
  <si>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</si>
  <si>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</si>
  <si>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</si>
  <si>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</si>
  <si>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</si>
  <si>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</si>
  <si>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</si>
  <si>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</si>
  <si>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</si>
  <si>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</si>
  <si>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</si>
  <si>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</si>
  <si>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</si>
  <si>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</si>
  <si>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</si>
  <si>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</si>
  <si>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</si>
  <si>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</si>
  <si>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</si>
  <si>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</si>
  <si>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</si>
  <si>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</si>
  <si>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</si>
  <si>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</si>
  <si>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</si>
  <si>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</si>
  <si>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</si>
  <si>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</si>
  <si>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</si>
  <si>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</si>
  <si>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</si>
  <si>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</si>
  <si>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</si>
  <si>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</si>
  <si>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</si>
  <si>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</si>
  <si>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</si>
  <si>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</si>
  <si>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</si>
  <si>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</si>
  <si>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</si>
  <si>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</si>
  <si>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</si>
  <si>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</si>
  <si>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</si>
  <si>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</si>
  <si>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</si>
  <si>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</si>
  <si>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</si>
  <si>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</si>
  <si>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</si>
  <si>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</si>
  <si>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</si>
  <si>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</si>
  <si>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</si>
  <si>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</si>
  <si>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</si>
  <si>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</si>
  <si>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</si>
  <si>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</si>
  <si>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</si>
  <si>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</si>
  <si>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</si>
  <si>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</si>
  <si>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</si>
  <si>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</si>
  <si>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</si>
  <si>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</si>
  <si>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</si>
  <si>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</si>
  <si>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</si>
  <si>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</si>
  <si>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</si>
  <si>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</si>
  <si>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</si>
  <si>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</si>
  <si>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</si>
  <si>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</si>
  <si>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</si>
  <si>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</si>
  <si>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</si>
  <si>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</si>
  <si>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</si>
  <si>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</si>
  <si>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</si>
  <si>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</si>
  <si>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</si>
  <si>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</si>
  <si>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</si>
  <si>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</si>
  <si>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</si>
  <si>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</si>
  <si>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</si>
  <si>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</si>
  <si>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</si>
  <si>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</si>
  <si>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</si>
  <si>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</si>
  <si>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</si>
  <si>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</si>
  <si>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</si>
  <si>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</si>
  <si>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</si>
  <si>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</si>
  <si>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</si>
  <si>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</si>
  <si>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</si>
  <si>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</si>
  <si>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</si>
  <si>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</si>
  <si>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</si>
  <si>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</si>
  <si>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</si>
  <si>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</si>
  <si>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</si>
  <si>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</si>
  <si>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</si>
  <si>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</si>
  <si>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</si>
  <si>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</si>
  <si>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</si>
  <si>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</si>
  <si>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</si>
  <si>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</si>
  <si>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</si>
  <si>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</si>
  <si>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</si>
  <si>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</si>
  <si>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</si>
  <si>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</si>
  <si>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</si>
  <si>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</si>
  <si>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</si>
  <si>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</si>
  <si>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</si>
  <si>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</si>
  <si>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</si>
  <si>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</si>
  <si>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</si>
  <si>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</si>
  <si>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</si>
  <si>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</si>
  <si>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</si>
  <si>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</si>
  <si>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</si>
  <si>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</si>
  <si>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</si>
  <si>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</si>
  <si>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</si>
  <si>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</si>
  <si>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</si>
  <si>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</si>
  <si>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</si>
  <si>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</si>
  <si>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</si>
  <si>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</si>
  <si>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</si>
  <si>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</si>
  <si>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</si>
  <si>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</si>
  <si>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</si>
  <si>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</si>
  <si>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</si>
  <si>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</si>
  <si>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</si>
  <si>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</si>
  <si>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</si>
  <si>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</si>
  <si>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</si>
  <si>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</si>
  <si>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</si>
  <si>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</si>
  <si>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</si>
  <si>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</si>
  <si>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</si>
  <si>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</si>
  <si>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</si>
  <si>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</si>
  <si>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</si>
  <si>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</si>
  <si>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</si>
  <si>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</si>
  <si>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</si>
  <si>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</si>
  <si>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</si>
  <si>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</si>
  <si>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</si>
  <si>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</si>
  <si>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</si>
  <si>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</si>
  <si>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</si>
  <si>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</si>
  <si>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</si>
  <si>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</si>
  <si>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</si>
  <si>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</si>
  <si>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</si>
  <si>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</si>
  <si>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</si>
  <si>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</si>
  <si>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</si>
  <si>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</si>
  <si>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</si>
  <si>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</si>
  <si>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</si>
  <si>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</si>
  <si>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</si>
  <si>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</si>
  <si>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</si>
  <si>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</si>
  <si>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</si>
  <si>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</si>
  <si>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</si>
  <si>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</si>
  <si>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</si>
  <si>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</si>
  <si>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</si>
  <si>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</si>
  <si>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</si>
  <si>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</si>
  <si>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</si>
  <si>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</si>
  <si>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</si>
  <si>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</si>
  <si>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</si>
  <si>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</si>
  <si>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</si>
  <si>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</si>
  <si>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</si>
  <si>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</si>
  <si>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</si>
  <si>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</si>
  <si>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</si>
  <si>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</si>
  <si>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</si>
  <si>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</si>
  <si>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</si>
  <si>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</si>
  <si>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</si>
  <si>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</si>
  <si>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</si>
  <si>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</si>
  <si>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</si>
  <si>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</si>
  <si>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</si>
  <si>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</si>
  <si>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</si>
  <si>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</si>
  <si>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</si>
  <si>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</si>
  <si>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</si>
  <si>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</si>
  <si>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</si>
  <si>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</si>
  <si>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</si>
  <si>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</si>
  <si>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</si>
  <si>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</si>
  <si>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</si>
  <si>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</si>
  <si>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</si>
  <si>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</si>
  <si>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</si>
  <si>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</si>
  <si>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</si>
  <si>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</si>
  <si>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</si>
  <si>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</si>
  <si>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</si>
  <si>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</si>
  <si>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</si>
  <si>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</si>
  <si>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</si>
  <si>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</si>
  <si>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</si>
  <si>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</si>
  <si>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</si>
  <si>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</si>
  <si>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</si>
  <si>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</si>
  <si>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</si>
  <si>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</si>
  <si>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</si>
  <si>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</si>
  <si>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</si>
  <si>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</si>
  <si>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</si>
  <si>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</si>
  <si>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</si>
  <si>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</si>
  <si>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</si>
  <si>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</si>
  <si>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</si>
  <si>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</si>
  <si>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</si>
  <si>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</si>
  <si>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</si>
  <si>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</si>
  <si>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</si>
  <si>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</si>
  <si>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</si>
  <si>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</si>
  <si>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</si>
  <si>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</si>
  <si>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</si>
  <si>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</si>
  <si>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</si>
  <si>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</si>
  <si>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</si>
  <si>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</si>
  <si>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</si>
  <si>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</si>
  <si>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</si>
  <si>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</si>
  <si>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</si>
  <si>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</si>
  <si>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</si>
  <si>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</si>
  <si>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</si>
  <si>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</si>
  <si>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</si>
  <si>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</si>
  <si>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</si>
  <si>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</si>
  <si>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</si>
  <si>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</si>
  <si>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</si>
  <si>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</si>
  <si>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</si>
  <si>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</si>
  <si>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</si>
  <si>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</si>
  <si>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</si>
  <si>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</si>
  <si>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</si>
  <si>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</si>
  <si>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</si>
  <si>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</si>
  <si>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</si>
  <si>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</si>
  <si>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</si>
  <si>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</si>
  <si>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</si>
  <si>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</si>
  <si>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</si>
  <si>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</si>
  <si>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</si>
  <si>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</si>
  <si>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</si>
  <si>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</si>
  <si>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</si>
  <si>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</si>
  <si>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</si>
  <si>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</si>
  <si>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</si>
  <si>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</si>
  <si>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</si>
  <si>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</si>
  <si>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</si>
  <si>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</si>
  <si>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</si>
  <si>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</si>
  <si>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</si>
  <si>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</si>
  <si>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</si>
  <si>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</si>
  <si>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</si>
  <si>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</si>
  <si>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</si>
  <si>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</si>
  <si>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</si>
  <si>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</si>
  <si>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</si>
  <si>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</si>
  <si>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</si>
  <si>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</si>
  <si>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</si>
  <si>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</si>
  <si>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</si>
  <si>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</si>
  <si>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</si>
  <si>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</si>
  <si>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</si>
  <si>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</si>
  <si>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</si>
  <si>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</si>
  <si>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</si>
  <si>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</si>
  <si>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</si>
  <si>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</si>
  <si>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</si>
  <si>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</si>
  <si>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</si>
  <si>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</si>
  <si>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</si>
  <si>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</si>
  <si>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</si>
  <si>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</si>
  <si>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</si>
  <si>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</si>
  <si>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</si>
  <si>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</si>
  <si>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</si>
  <si>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</si>
  <si>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</si>
  <si>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</si>
  <si>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</si>
  <si>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</si>
  <si>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</si>
  <si>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</si>
  <si>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</si>
  <si>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</si>
  <si>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</si>
  <si>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</si>
  <si>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</si>
  <si>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</si>
  <si>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</si>
  <si>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</si>
  <si>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</si>
  <si>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</si>
  <si>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</si>
  <si>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</si>
  <si>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</si>
  <si>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</si>
  <si>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</si>
  <si>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</si>
  <si>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</si>
  <si>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</si>
  <si>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</si>
  <si>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</si>
  <si>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</si>
  <si>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</si>
  <si>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</si>
  <si>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</si>
  <si>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</si>
  <si>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</si>
  <si>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</si>
  <si>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</si>
  <si>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</si>
  <si>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</si>
  <si>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</si>
  <si>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</si>
  <si>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</si>
  <si>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</si>
  <si>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</si>
  <si>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</si>
  <si>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</si>
  <si>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</si>
  <si>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</si>
  <si>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</si>
  <si>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</si>
  <si>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</si>
  <si>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</si>
  <si>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</si>
  <si>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</si>
  <si>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</si>
  <si>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</si>
  <si>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</si>
  <si>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</si>
  <si>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</si>
  <si>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</si>
  <si>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</si>
  <si>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</si>
  <si>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</si>
  <si>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</si>
  <si>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</si>
  <si>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</si>
  <si>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</si>
  <si>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</si>
  <si>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</si>
  <si>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</si>
  <si>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</si>
  <si>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</si>
  <si>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</si>
  <si>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</si>
  <si>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</si>
  <si>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</si>
  <si>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</si>
  <si>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</si>
  <si>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</si>
  <si>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</si>
  <si>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</si>
  <si>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</si>
  <si>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</si>
  <si>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</si>
  <si>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</si>
  <si>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</si>
  <si>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</si>
  <si>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</si>
  <si>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</si>
  <si>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</si>
  <si>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</si>
  <si>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</si>
  <si>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</si>
  <si>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</si>
  <si>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</si>
  <si>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</si>
  <si>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</si>
  <si>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</si>
  <si>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</si>
  <si>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</si>
  <si>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</si>
  <si>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</si>
  <si>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</si>
  <si>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</si>
  <si>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</si>
  <si>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</si>
  <si>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</si>
  <si>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</si>
  <si>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</si>
  <si>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</si>
  <si>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</si>
  <si>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</si>
  <si>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</si>
  <si>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</si>
  <si>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</si>
  <si>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</si>
  <si>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</si>
  <si>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</si>
  <si>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</si>
  <si>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</si>
  <si>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</si>
  <si>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</si>
  <si>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</si>
  <si>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</si>
  <si>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</si>
  <si>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</si>
  <si>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</si>
  <si>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</si>
  <si>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</si>
  <si>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</si>
  <si>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</si>
  <si>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</si>
  <si>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</si>
  <si>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</si>
  <si>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</si>
  <si>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</si>
  <si>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</si>
  <si>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</si>
  <si>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</si>
  <si>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</si>
  <si>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</si>
  <si>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</si>
  <si>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</si>
  <si>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</si>
  <si>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</si>
  <si>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</si>
  <si>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</si>
  <si>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</si>
  <si>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</si>
  <si>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</si>
  <si>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</si>
  <si>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</si>
  <si>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</si>
  <si>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</si>
  <si>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</si>
  <si>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</si>
  <si>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</si>
  <si>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</si>
  <si>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</si>
  <si>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</si>
  <si>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</si>
  <si>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</si>
  <si>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</si>
  <si>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</si>
  <si>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</si>
  <si>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</si>
  <si>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</si>
  <si>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</si>
  <si>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</si>
  <si>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</si>
  <si>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</si>
  <si>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</si>
  <si>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</si>
  <si>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</si>
  <si>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</si>
  <si>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</si>
  <si>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</si>
  <si>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</si>
  <si>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</si>
  <si>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</si>
  <si>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</si>
  <si>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</si>
  <si>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</si>
  <si>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</si>
  <si>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</si>
  <si>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</si>
  <si>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</si>
  <si>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</si>
  <si>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</si>
  <si>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</si>
  <si>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</si>
  <si>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</si>
  <si>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</si>
  <si>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</si>
  <si>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</si>
  <si>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</si>
  <si>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</si>
  <si>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</si>
  <si>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</si>
  <si>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</si>
  <si>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</si>
  <si>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</si>
  <si>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</si>
  <si>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</si>
  <si>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</si>
  <si>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</si>
  <si>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</si>
  <si>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</si>
  <si>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</si>
  <si>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</si>
  <si>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</si>
  <si>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</si>
  <si>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</si>
  <si>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</si>
  <si>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</si>
  <si>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</si>
  <si>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</si>
  <si>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</si>
  <si>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</si>
  <si>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</si>
  <si>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</si>
  <si>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</si>
  <si>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</si>
  <si>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</si>
  <si>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</si>
  <si>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</si>
  <si>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</si>
  <si>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</si>
  <si>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</si>
  <si>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</si>
  <si>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</si>
  <si>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</si>
  <si>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</si>
  <si>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</si>
  <si>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</si>
  <si>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</si>
  <si>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</si>
  <si>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</si>
  <si>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</si>
  <si>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</si>
  <si>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</si>
  <si>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</si>
  <si>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</si>
  <si>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</si>
  <si>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</si>
  <si>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</si>
  <si>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</si>
  <si>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</si>
  <si>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</si>
  <si>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</si>
  <si>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</si>
  <si>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</si>
  <si>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</si>
  <si>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</si>
  <si>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</si>
  <si>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</si>
  <si>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</si>
  <si>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</si>
  <si>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</si>
  <si>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</si>
  <si>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</si>
  <si>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</si>
  <si>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</si>
  <si>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</si>
  <si>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</si>
  <si>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</si>
  <si>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</si>
  <si>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</si>
  <si>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</si>
  <si>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</si>
  <si>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</si>
  <si>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</si>
  <si>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</si>
  <si>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</si>
  <si>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</si>
  <si>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</si>
  <si>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</si>
  <si>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</si>
  <si>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</si>
  <si>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</si>
  <si>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</si>
  <si>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</si>
  <si>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</si>
  <si>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</si>
  <si>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</si>
  <si>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</si>
  <si>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</si>
  <si>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</si>
  <si>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</si>
  <si>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</si>
  <si>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</si>
  <si>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</si>
  <si>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</si>
  <si>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</si>
  <si>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</si>
  <si>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</si>
  <si>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</si>
  <si>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</si>
  <si>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</si>
  <si>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</si>
  <si>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</si>
  <si>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</si>
  <si>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</si>
  <si>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</si>
  <si>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</si>
  <si>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</si>
  <si>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</si>
  <si>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</si>
  <si>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</si>
  <si>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</si>
  <si>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</si>
  <si>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</si>
  <si>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</si>
  <si>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</si>
  <si>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</si>
  <si>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</si>
  <si>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</si>
  <si>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</si>
  <si>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</si>
  <si>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</si>
  <si>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</si>
  <si>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</si>
  <si>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</si>
  <si>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</si>
  <si>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</si>
  <si>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</si>
  <si>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</si>
  <si>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</si>
  <si>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</si>
  <si>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</si>
  <si>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</si>
  <si>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</si>
  <si>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</si>
  <si>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</si>
  <si>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</si>
  <si>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</si>
  <si>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</si>
  <si>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</si>
  <si>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</si>
  <si>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</si>
  <si>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</si>
  <si>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</si>
  <si>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</si>
  <si>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</si>
  <si>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</si>
  <si>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</si>
  <si>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</si>
  <si>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</si>
  <si>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</si>
  <si>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</si>
  <si>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</si>
  <si>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</si>
  <si>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</si>
  <si>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</si>
  <si>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</si>
  <si>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</si>
  <si>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</si>
  <si>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</si>
  <si>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</si>
  <si>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</si>
  <si>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</si>
  <si>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</si>
  <si>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</si>
  <si>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</si>
  <si>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</si>
  <si>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</si>
  <si>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</si>
  <si>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</si>
  <si>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</si>
  <si>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</si>
  <si>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</si>
  <si>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</si>
  <si>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</si>
  <si>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</si>
  <si>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</si>
  <si>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</si>
  <si>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</si>
  <si>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</si>
  <si>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</si>
  <si>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</si>
  <si>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</si>
  <si>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</si>
  <si>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</si>
  <si>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</si>
  <si>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</si>
  <si>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</si>
  <si>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</si>
  <si>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</si>
  <si>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</si>
  <si>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</si>
  <si>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</si>
  <si>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</si>
  <si>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</si>
  <si>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</si>
  <si>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</si>
  <si>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</si>
  <si>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</si>
  <si>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</si>
  <si>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</si>
  <si>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</si>
  <si>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</si>
  <si>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</si>
  <si>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</si>
  <si>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</si>
  <si>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</si>
  <si>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</si>
  <si>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</si>
  <si>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</si>
  <si>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</si>
  <si>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</si>
  <si>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</si>
  <si>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</si>
  <si>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</si>
  <si>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</si>
  <si>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</si>
  <si>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</si>
  <si>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</si>
  <si>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</si>
  <si>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</si>
  <si>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</si>
  <si>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</si>
  <si>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</si>
  <si>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</si>
  <si>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</si>
  <si>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</si>
  <si>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</si>
  <si>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</si>
  <si>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</si>
  <si>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</si>
  <si>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</si>
  <si>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</si>
  <si>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</si>
  <si>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</si>
  <si>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</si>
  <si>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</si>
  <si>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</si>
  <si>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</si>
  <si>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</si>
  <si>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</si>
  <si>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</si>
  <si>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</si>
  <si>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</si>
  <si>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</si>
  <si>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</si>
  <si>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</si>
  <si>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</si>
  <si>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</si>
  <si>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</si>
  <si>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</si>
  <si>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</si>
  <si>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</si>
  <si>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</si>
  <si>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</si>
  <si>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</si>
  <si>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</si>
  <si>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</si>
  <si>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</si>
  <si>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</si>
  <si>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</si>
  <si>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</si>
  <si>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</si>
  <si>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</si>
  <si>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</si>
  <si>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</si>
  <si>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</si>
  <si>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</si>
  <si>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</si>
  <si>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</si>
  <si>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</si>
  <si>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</si>
  <si>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</si>
  <si>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</si>
  <si>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</si>
  <si>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</si>
  <si>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</si>
  <si>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</si>
  <si>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</si>
  <si>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</si>
  <si>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</si>
  <si>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</si>
  <si>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</si>
  <si>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</si>
  <si>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</si>
  <si>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</si>
  <si>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</si>
  <si>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</si>
  <si>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</si>
  <si>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</si>
  <si>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</si>
  <si>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</si>
  <si>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</si>
  <si>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</si>
  <si>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</si>
  <si>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</si>
  <si>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</si>
  <si>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</si>
  <si>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</si>
  <si>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</si>
  <si>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</si>
  <si>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</si>
  <si>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</si>
  <si>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</si>
  <si>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</si>
  <si>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</si>
  <si>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</si>
  <si>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</si>
  <si>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</si>
  <si>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</si>
  <si>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</si>
  <si>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</si>
  <si>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</si>
  <si>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</si>
  <si>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</si>
  <si>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</si>
  <si>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</si>
  <si>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</si>
  <si>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</si>
  <si>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</si>
  <si>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</si>
  <si>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</si>
  <si>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</si>
  <si>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</si>
  <si>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</si>
  <si>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</si>
  <si>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</si>
  <si>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</si>
  <si>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</si>
  <si>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</si>
  <si>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</si>
  <si>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</si>
  <si>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</si>
  <si>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</si>
  <si>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</si>
  <si>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</si>
  <si>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</si>
  <si>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</si>
  <si>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</si>
  <si>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</si>
  <si>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</si>
  <si>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</si>
  <si>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</si>
  <si>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</si>
  <si>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</si>
  <si>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</si>
  <si>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</si>
  <si>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</si>
  <si>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</si>
  <si>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</si>
  <si>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</si>
  <si>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</si>
  <si>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</si>
  <si>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</si>
  <si>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</si>
  <si>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</si>
  <si>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</si>
  <si>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</si>
  <si>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</si>
  <si>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</si>
  <si>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</si>
  <si>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</si>
  <si>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</si>
  <si>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</si>
  <si>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</si>
  <si>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</si>
  <si>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</si>
  <si>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</si>
  <si>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</si>
  <si>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</si>
  <si>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</si>
  <si>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</si>
  <si>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</si>
  <si>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</si>
  <si>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</si>
  <si>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</si>
  <si>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</si>
  <si>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</si>
  <si>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</si>
  <si>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</si>
  <si>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</si>
  <si>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</si>
  <si>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</si>
  <si>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</si>
  <si>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</si>
  <si>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</si>
  <si>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</si>
  <si>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</si>
  <si>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</si>
  <si>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</si>
  <si>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</si>
  <si>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</si>
  <si>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</si>
  <si>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</si>
  <si>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</si>
  <si>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</si>
  <si>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</si>
  <si>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</si>
  <si>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</si>
  <si>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</si>
  <si>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</si>
  <si>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</si>
  <si>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</si>
  <si>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</si>
  <si>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</si>
  <si>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</si>
  <si>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</si>
  <si>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</si>
  <si>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</si>
  <si>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</si>
  <si>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</si>
  <si>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</si>
  <si>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</si>
  <si>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</si>
  <si>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</si>
  <si>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</si>
  <si>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</si>
  <si>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</si>
  <si>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</si>
  <si>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</si>
  <si>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</si>
  <si>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</si>
  <si>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</si>
  <si>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</si>
  <si>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</si>
  <si>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</si>
  <si>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</si>
  <si>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</si>
  <si>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</si>
  <si>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</si>
  <si>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</si>
  <si>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</si>
  <si>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</si>
  <si>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</si>
  <si>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</si>
  <si>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</si>
  <si>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</si>
  <si>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</si>
  <si>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</si>
  <si>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</si>
  <si>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</si>
  <si>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</si>
  <si>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</si>
  <si>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</si>
  <si>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</si>
  <si>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</si>
  <si>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</si>
  <si>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</si>
  <si>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</si>
  <si>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</si>
  <si>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</si>
  <si>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</si>
  <si>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</si>
  <si>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</si>
  <si>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</si>
  <si>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</si>
  <si>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</si>
  <si>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</si>
  <si>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</si>
  <si>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</si>
  <si>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</si>
  <si>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</si>
  <si>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</si>
  <si>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</si>
  <si>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</si>
  <si>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</si>
  <si>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</si>
  <si>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</si>
  <si>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</si>
  <si>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</si>
  <si>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</si>
  <si>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</si>
  <si>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</si>
  <si>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</si>
  <si>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</si>
  <si>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</si>
  <si>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</si>
  <si>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</si>
  <si>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</si>
  <si>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</si>
  <si>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</si>
  <si>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</si>
  <si>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</si>
  <si>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</si>
  <si>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</si>
  <si>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</si>
  <si>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</si>
  <si>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</si>
  <si>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</si>
  <si>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</si>
  <si>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</si>
  <si>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</si>
  <si>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</si>
  <si>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</si>
  <si>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</si>
  <si>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</si>
  <si>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</si>
  <si>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</si>
  <si>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</si>
  <si>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</si>
  <si>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</si>
  <si>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</si>
  <si>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</si>
  <si>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</si>
  <si>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</si>
  <si>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</si>
  <si>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</si>
  <si>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</si>
  <si>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</si>
  <si>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</si>
  <si>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</si>
  <si>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</si>
  <si>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</si>
  <si>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</si>
  <si>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</si>
  <si>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</si>
  <si>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</si>
  <si>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</si>
  <si>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</si>
  <si>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</si>
  <si>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</si>
  <si>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</si>
  <si>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</si>
  <si>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</si>
  <si>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</si>
  <si>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</si>
  <si>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</si>
  <si>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</si>
  <si>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</si>
  <si>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</si>
  <si>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</si>
  <si>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</si>
  <si>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</si>
  <si>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</si>
  <si>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</si>
  <si>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</si>
  <si>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</si>
  <si>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</si>
  <si>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</si>
  <si>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</si>
  <si>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</si>
  <si>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</si>
  <si>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</si>
  <si>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</si>
  <si>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</si>
  <si>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</si>
  <si>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</si>
  <si>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</si>
  <si>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</si>
  <si>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</si>
  <si>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</si>
  <si>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</si>
  <si>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</si>
  <si>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</si>
  <si>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</si>
  <si>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</si>
  <si>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</si>
  <si>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</si>
  <si>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</si>
  <si>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</si>
  <si>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</si>
  <si>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</si>
  <si>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</si>
  <si>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</si>
  <si>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</si>
  <si>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</si>
  <si>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</si>
  <si>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</si>
  <si>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</si>
  <si>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</si>
  <si>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</si>
  <si>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</si>
  <si>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</si>
  <si>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</si>
  <si>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</si>
  <si>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</si>
  <si>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</si>
  <si>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</si>
  <si>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</si>
  <si>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</si>
  <si>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</si>
  <si>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</si>
  <si>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</si>
  <si>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</si>
  <si>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</si>
  <si>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</si>
  <si>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</si>
  <si>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</si>
  <si>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</si>
  <si>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</si>
  <si>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</si>
  <si>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</si>
  <si>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</si>
  <si>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</si>
  <si>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</si>
  <si>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</si>
  <si>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</si>
  <si>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</si>
  <si>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</si>
  <si>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</si>
  <si>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</si>
  <si>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</si>
  <si>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</si>
  <si>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</si>
  <si>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</si>
  <si>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</si>
  <si>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</si>
  <si>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</si>
  <si>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</si>
  <si>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</si>
  <si>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</si>
  <si>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</si>
  <si>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</si>
  <si>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</si>
  <si>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</si>
  <si>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</si>
  <si>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</si>
  <si>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</si>
  <si>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</si>
  <si>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</si>
  <si>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</si>
  <si>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</si>
  <si>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</si>
  <si>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</si>
  <si>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</si>
  <si>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</si>
  <si>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</si>
  <si>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</si>
  <si>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</si>
  <si>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</si>
  <si>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</si>
  <si>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</si>
  <si>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</si>
  <si>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</si>
  <si>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</si>
  <si>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</si>
  <si>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</si>
  <si>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</si>
  <si>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</si>
  <si>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</si>
  <si>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</si>
  <si>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</si>
  <si>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</si>
  <si>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</si>
  <si>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</si>
  <si>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</si>
  <si>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</si>
  <si>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</si>
  <si>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</si>
  <si>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</si>
  <si>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</si>
  <si>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</si>
  <si>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</si>
  <si>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</si>
  <si>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</si>
  <si>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</si>
  <si>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</si>
  <si>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</si>
  <si>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</si>
  <si>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</si>
  <si>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</si>
  <si>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</si>
  <si>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</si>
  <si>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</si>
  <si>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</si>
  <si>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</si>
  <si>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</si>
  <si>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</si>
  <si>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</si>
  <si>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</si>
  <si>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</si>
  <si>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</si>
  <si>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</si>
  <si>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</si>
  <si>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</si>
  <si>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</si>
  <si>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</si>
  <si>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</si>
  <si>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</si>
  <si>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</si>
  <si>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</si>
  <si>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</si>
  <si>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</si>
  <si>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</si>
  <si>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</si>
  <si>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</si>
  <si>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</si>
  <si>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</si>
  <si>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</si>
  <si>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</si>
  <si>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</si>
  <si>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</si>
  <si>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</si>
  <si>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</si>
  <si>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</si>
  <si>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</si>
  <si>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</si>
  <si>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</si>
  <si>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</si>
  <si>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</si>
  <si>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</si>
  <si>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</si>
  <si>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</si>
  <si>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</si>
  <si>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</si>
  <si>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</si>
  <si>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</si>
  <si>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</si>
  <si>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</si>
  <si>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</si>
  <si>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</si>
  <si>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</si>
  <si>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</si>
  <si>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</si>
  <si>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</si>
  <si>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</si>
  <si>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</si>
  <si>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</si>
  <si>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</si>
  <si>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</si>
  <si>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</si>
  <si>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</si>
  <si>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</si>
  <si>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</si>
  <si>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</si>
  <si>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</si>
  <si>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</si>
  <si>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</si>
  <si>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</si>
  <si>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</si>
  <si>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</si>
  <si>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</si>
  <si>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</si>
  <si>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</si>
  <si>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</si>
  <si>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</si>
  <si>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</si>
  <si>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</si>
  <si>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</si>
  <si>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</si>
  <si>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</si>
  <si>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</si>
  <si>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</si>
  <si>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</si>
  <si>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</si>
  <si>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</si>
  <si>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</si>
  <si>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</si>
  <si>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</si>
  <si>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</si>
  <si>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</si>
  <si>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</si>
  <si>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</si>
  <si>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</si>
  <si>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</si>
  <si>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</si>
  <si>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</si>
  <si>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</si>
  <si>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</si>
  <si>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</si>
  <si>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</si>
  <si>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</si>
  <si>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</si>
  <si>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</si>
  <si>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</si>
  <si>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</si>
  <si>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</si>
  <si>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</si>
  <si>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</si>
  <si>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</si>
  <si>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</si>
  <si>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</si>
  <si>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</si>
  <si>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</si>
  <si>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</si>
  <si>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</si>
  <si>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</si>
  <si>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</si>
  <si>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</si>
  <si>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</si>
  <si>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</si>
  <si>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</si>
  <si>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</si>
  <si>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</si>
  <si>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</si>
  <si>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</si>
  <si>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</si>
  <si>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</si>
  <si>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</si>
  <si>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</si>
  <si>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</si>
  <si>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</si>
  <si>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</si>
  <si>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</si>
  <si>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</si>
  <si>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</si>
  <si>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</si>
  <si>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</si>
  <si>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</si>
  <si>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</si>
  <si>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</si>
  <si>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</si>
  <si>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</si>
  <si>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</si>
  <si>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</si>
  <si>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</si>
  <si>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</si>
  <si>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</si>
  <si>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</si>
  <si>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</si>
  <si>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</si>
  <si>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</si>
  <si>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</si>
  <si>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</si>
  <si>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</si>
  <si>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</si>
  <si>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</si>
  <si>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</si>
  <si>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</si>
  <si>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</si>
  <si>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</si>
  <si>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</si>
  <si>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</si>
  <si>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</si>
  <si>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</si>
  <si>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</si>
  <si>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</si>
  <si>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</si>
  <si>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</si>
  <si>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</si>
  <si>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</si>
  <si>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</si>
  <si>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</si>
  <si>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</si>
  <si>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</si>
  <si>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</si>
  <si>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</si>
  <si>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</si>
  <si>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</si>
  <si>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</si>
  <si>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</si>
  <si>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</si>
  <si>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</si>
  <si>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</si>
  <si>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</si>
  <si>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</si>
  <si>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</si>
  <si>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</si>
  <si>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</si>
  <si>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</si>
  <si>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</si>
  <si>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</si>
  <si>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</si>
  <si>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</si>
  <si>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</si>
  <si>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</si>
  <si>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</si>
  <si>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</si>
  <si>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</si>
  <si>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</si>
  <si>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</si>
  <si>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</si>
  <si>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</si>
  <si>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</si>
  <si>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</si>
  <si>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</si>
  <si>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</si>
  <si>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</si>
  <si>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</si>
  <si>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</si>
  <si>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</si>
  <si>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</si>
  <si>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</si>
  <si>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</si>
  <si>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</si>
  <si>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</si>
  <si>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</si>
  <si>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</si>
  <si>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</si>
  <si>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</si>
  <si>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</si>
  <si>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</si>
  <si>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</si>
  <si>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</si>
  <si>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</si>
  <si>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</si>
  <si>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</si>
  <si>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</si>
  <si>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</si>
  <si>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</si>
  <si>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</si>
  <si>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</si>
  <si>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</si>
  <si>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</si>
  <si>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</si>
  <si>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</si>
  <si>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</si>
  <si>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</si>
  <si>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</si>
  <si>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</si>
  <si>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</si>
  <si>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</si>
  <si>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</si>
  <si>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</si>
  <si>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</si>
  <si>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</si>
  <si>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</si>
  <si>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</si>
  <si>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</si>
  <si>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</si>
  <si>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</si>
  <si>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</si>
  <si>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</si>
  <si>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</si>
  <si>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</si>
  <si>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</si>
  <si>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</si>
  <si>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</si>
  <si>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</si>
  <si>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</si>
  <si>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</si>
  <si>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</si>
  <si>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</si>
  <si>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</si>
  <si>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</si>
  <si>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</si>
  <si>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</si>
  <si>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</si>
  <si>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</si>
  <si>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</si>
  <si>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</si>
  <si>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</si>
  <si>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</si>
  <si>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</si>
  <si>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</si>
  <si>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</si>
  <si>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</si>
  <si>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</si>
  <si>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</si>
  <si>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</si>
  <si>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</si>
  <si>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</si>
  <si>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</si>
  <si>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</si>
  <si>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</si>
  <si>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</si>
  <si>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</si>
  <si>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</si>
  <si>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</si>
  <si>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</si>
  <si>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</si>
  <si>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</si>
  <si>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</si>
  <si>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</si>
  <si>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</si>
  <si>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</si>
  <si>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</si>
  <si>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</si>
  <si>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</si>
  <si>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</si>
  <si>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</si>
  <si>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</si>
  <si>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</si>
  <si>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</si>
  <si>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</si>
  <si>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</si>
  <si>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</si>
  <si>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</si>
  <si>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</si>
  <si>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</si>
  <si>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</si>
  <si>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</si>
  <si>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</si>
  <si>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</si>
  <si>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</si>
  <si>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</si>
  <si>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</si>
  <si>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</si>
  <si>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</si>
  <si>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</si>
  <si>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</si>
  <si>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</si>
  <si>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</si>
  <si>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</si>
  <si>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</si>
  <si>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</si>
  <si>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</si>
  <si>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</si>
  <si>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</si>
  <si>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</si>
  <si>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</si>
  <si>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</si>
  <si>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</si>
  <si>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</si>
  <si>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</si>
  <si>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</si>
  <si>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</si>
  <si>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</si>
  <si>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</si>
  <si>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</si>
  <si>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</si>
  <si>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</si>
  <si>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</si>
  <si>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</si>
  <si>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</si>
  <si>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</si>
  <si>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</si>
  <si>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</si>
  <si>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</si>
  <si>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</si>
  <si>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</si>
  <si>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</si>
  <si>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</si>
  <si>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</si>
  <si>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</si>
  <si>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</si>
  <si>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</si>
  <si>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</si>
  <si>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</si>
  <si>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</si>
  <si>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</si>
  <si>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</si>
  <si>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</si>
  <si>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</si>
  <si>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</si>
  <si>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</si>
  <si>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</si>
  <si>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</si>
  <si>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</si>
  <si>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</si>
  <si>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</si>
  <si>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</si>
  <si>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</si>
  <si>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</si>
  <si>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</si>
  <si>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</si>
  <si>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</si>
  <si>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</si>
  <si>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</si>
  <si>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</si>
  <si>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</si>
  <si>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</si>
  <si>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</si>
  <si>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</si>
  <si>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</si>
  <si>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</si>
  <si>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</si>
  <si>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</si>
  <si>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</si>
  <si>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</si>
  <si>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</si>
  <si>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</si>
  <si>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</si>
  <si>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</si>
  <si>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</si>
  <si>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</si>
  <si>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</si>
  <si>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</si>
  <si>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</si>
  <si>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</si>
  <si>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</si>
  <si>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</si>
  <si>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</si>
  <si>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</si>
  <si>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</si>
  <si>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</si>
  <si>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</si>
  <si>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</si>
  <si>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</si>
  <si>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</si>
  <si>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</si>
  <si>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</si>
  <si>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</si>
  <si>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</si>
  <si>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</si>
  <si>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</si>
  <si>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</si>
  <si>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</si>
  <si>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</si>
  <si>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</si>
  <si>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</si>
  <si>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</si>
  <si>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</si>
  <si>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</si>
  <si>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</si>
  <si>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</si>
  <si>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</si>
  <si>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</si>
  <si>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</si>
  <si>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</si>
  <si>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</si>
  <si>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</si>
  <si>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</si>
  <si>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</si>
  <si>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</si>
  <si>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</si>
  <si>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</si>
  <si>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</si>
  <si>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</si>
  <si>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</si>
  <si>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</si>
  <si>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</si>
  <si>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</si>
  <si>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</si>
  <si>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</si>
  <si>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</si>
  <si>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</si>
  <si>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</si>
  <si>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</si>
  <si>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</si>
  <si>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</si>
  <si>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</si>
  <si>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</si>
  <si>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</si>
  <si>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</si>
  <si>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</si>
  <si>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</si>
  <si>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</si>
  <si>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</si>
  <si>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</si>
  <si>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</si>
  <si>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</si>
  <si>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</si>
  <si>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</si>
  <si>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</si>
  <si>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</si>
  <si>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</si>
  <si>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</si>
  <si>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</si>
  <si>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</si>
  <si>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</si>
  <si>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</si>
  <si>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</si>
  <si>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</si>
  <si>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</si>
  <si>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</si>
  <si>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</si>
  <si>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</si>
  <si>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</si>
  <si>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</si>
  <si>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</si>
  <si>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</si>
  <si>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</si>
  <si>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</si>
  <si>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</si>
  <si>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</si>
  <si>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</si>
  <si>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</si>
  <si>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</si>
  <si>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</si>
  <si>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</si>
  <si>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</si>
  <si>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</si>
  <si>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</si>
  <si>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</si>
  <si>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</si>
  <si>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</si>
  <si>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</si>
  <si>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</si>
  <si>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</si>
  <si>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</si>
  <si>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</si>
  <si>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</si>
  <si>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</si>
  <si>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</si>
  <si>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</si>
  <si>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</si>
  <si>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</si>
  <si>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</si>
  <si>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</si>
  <si>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</si>
  <si>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</si>
  <si>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</si>
  <si>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</si>
  <si>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</si>
  <si>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</si>
  <si>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</si>
  <si>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</si>
  <si>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</si>
  <si>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</si>
  <si>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</si>
  <si>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</si>
  <si>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</si>
  <si>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</si>
  <si>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</si>
  <si>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</si>
  <si>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</si>
  <si>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</si>
  <si>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</si>
  <si>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</si>
  <si>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</si>
  <si>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</si>
  <si>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</si>
  <si>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</si>
  <si>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</si>
  <si>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</si>
  <si>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</si>
  <si>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</si>
  <si>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</si>
  <si>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</si>
  <si>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</si>
  <si>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</si>
  <si>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</si>
  <si>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</si>
  <si>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</si>
  <si>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</si>
  <si>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</si>
  <si>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</si>
  <si>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</si>
  <si>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</si>
  <si>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</si>
  <si>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</si>
  <si>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</si>
  <si>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</si>
  <si>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</si>
  <si>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</si>
  <si>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</si>
  <si>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</si>
  <si>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</si>
  <si>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</si>
  <si>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</si>
  <si>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</si>
  <si>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</si>
  <si>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</si>
  <si>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</si>
  <si>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</si>
  <si>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</si>
  <si>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</si>
  <si>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</si>
  <si>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</si>
  <si>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</si>
  <si>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</si>
  <si>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</si>
  <si>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</si>
  <si>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</si>
  <si>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</si>
  <si>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</si>
  <si>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</si>
  <si>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</si>
  <si>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</si>
  <si>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</si>
  <si>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</si>
  <si>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</si>
  <si>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</si>
  <si>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</si>
  <si>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</si>
  <si>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</si>
  <si>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</si>
  <si>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</si>
  <si>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</si>
  <si>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</si>
  <si>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</si>
  <si>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</si>
  <si>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</si>
  <si>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</si>
  <si>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</si>
  <si>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</si>
  <si>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</si>
  <si>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</si>
  <si>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</si>
  <si>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</si>
  <si>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</si>
  <si>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</si>
  <si>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</si>
  <si>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</si>
  <si>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</si>
  <si>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</si>
  <si>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</si>
  <si>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</si>
  <si>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</si>
  <si>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</si>
  <si>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</si>
  <si>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</si>
  <si>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</si>
  <si>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</si>
  <si>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</si>
  <si>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</si>
  <si>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</si>
  <si>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</si>
  <si>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</si>
  <si>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</si>
  <si>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</si>
  <si>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</si>
  <si>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</si>
  <si>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</si>
  <si>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</si>
  <si>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</si>
  <si>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</si>
  <si>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</si>
  <si>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</si>
  <si>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</si>
  <si>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</si>
  <si>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</si>
  <si>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</si>
  <si>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</si>
  <si>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</si>
  <si>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</si>
  <si>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</si>
  <si>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</si>
  <si>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</si>
  <si>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</si>
  <si>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</si>
  <si>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</si>
  <si>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</si>
  <si>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</si>
  <si>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</si>
  <si>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</si>
  <si>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</si>
  <si>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</si>
  <si>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</si>
  <si>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</si>
  <si>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</si>
  <si>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</si>
  <si>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</si>
  <si>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</si>
  <si>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</si>
  <si>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</si>
  <si>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</si>
  <si>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</si>
  <si>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</si>
  <si>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</si>
  <si>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</si>
  <si>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</si>
  <si>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</si>
  <si>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</si>
  <si>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</si>
  <si>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</si>
  <si>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</si>
  <si>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</si>
  <si>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</si>
  <si>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</si>
  <si>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</si>
  <si>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</si>
  <si>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</si>
  <si>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</si>
  <si>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</si>
  <si>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</si>
  <si>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</si>
  <si>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</si>
  <si>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</si>
  <si>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</si>
  <si>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</si>
  <si>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</si>
  <si>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</si>
  <si>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</si>
  <si>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</si>
  <si>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</si>
  <si>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</si>
  <si>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</si>
  <si>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</si>
  <si>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</si>
  <si>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</si>
  <si>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</si>
  <si>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</si>
  <si>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</si>
  <si>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</si>
  <si>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</si>
  <si>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</si>
  <si>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</si>
  <si>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</si>
  <si>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</si>
  <si>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</si>
  <si>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</si>
  <si>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</si>
  <si>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</si>
  <si>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</si>
  <si>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</si>
  <si>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</si>
  <si>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</si>
  <si>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</si>
  <si>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</si>
  <si>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</si>
  <si>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</si>
  <si>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</si>
  <si>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</si>
  <si>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</si>
  <si>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</si>
  <si>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</si>
  <si>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</si>
  <si>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</si>
  <si>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</si>
  <si>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</si>
  <si>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</si>
  <si>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</si>
  <si>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</si>
  <si>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</si>
  <si>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</si>
  <si>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</si>
  <si>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</si>
  <si>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</si>
  <si>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</si>
  <si>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</si>
  <si>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</si>
  <si>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</si>
  <si>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</si>
  <si>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</si>
  <si>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</si>
  <si>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</si>
  <si>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</si>
  <si>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</si>
  <si>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</si>
  <si>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</si>
  <si>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</si>
  <si>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</si>
  <si>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</si>
  <si>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</si>
  <si>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</si>
  <si>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</si>
  <si>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</si>
  <si>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</si>
  <si>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</si>
  <si>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</si>
  <si>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</si>
  <si>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</si>
  <si>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</si>
  <si>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</si>
  <si>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</si>
  <si>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</si>
  <si>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</si>
  <si>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</si>
  <si>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</si>
  <si>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</si>
  <si>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</si>
  <si>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</si>
  <si>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</si>
  <si>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</si>
  <si>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</si>
  <si>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</si>
  <si>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</si>
  <si>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</si>
  <si>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</si>
  <si>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</si>
  <si>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</si>
  <si>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</si>
  <si>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</si>
  <si>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</si>
  <si>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</si>
  <si>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</si>
  <si>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</si>
  <si>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</si>
  <si>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</si>
  <si>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</si>
  <si>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</si>
  <si>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</si>
  <si>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</si>
  <si>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</si>
  <si>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</si>
  <si>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</si>
  <si>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</si>
  <si>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</si>
  <si>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</si>
  <si>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</si>
  <si>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</si>
  <si>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</si>
  <si>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</si>
  <si>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</si>
  <si>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</si>
  <si>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</si>
  <si>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</si>
  <si>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</si>
  <si>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</si>
  <si>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</si>
  <si>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</si>
  <si>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</si>
  <si>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</si>
  <si>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</si>
  <si>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</si>
  <si>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</si>
  <si>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</si>
  <si>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</si>
  <si>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</si>
  <si>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</si>
  <si>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</si>
  <si>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</si>
  <si>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</si>
  <si>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</si>
  <si>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</si>
  <si>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</si>
  <si>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</si>
  <si>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</si>
  <si>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</si>
  <si>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</si>
  <si>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</si>
  <si>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</si>
  <si>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</si>
  <si>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</si>
  <si>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</si>
  <si>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</si>
  <si>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</si>
  <si>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</si>
  <si>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</si>
  <si>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</si>
  <si>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</si>
  <si>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</si>
  <si>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</si>
  <si>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</si>
  <si>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</si>
  <si>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</si>
  <si>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</si>
  <si>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</si>
  <si>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</si>
  <si>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</si>
  <si>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</si>
  <si>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</si>
  <si>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</si>
  <si>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</si>
  <si>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</si>
  <si>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</si>
  <si>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</si>
  <si>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</si>
  <si>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</si>
  <si>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</si>
  <si>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</si>
  <si>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</si>
  <si>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</si>
  <si>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</si>
  <si>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</si>
  <si>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</si>
  <si>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</si>
  <si>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</si>
  <si>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</si>
  <si>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</si>
  <si>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</si>
  <si>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</si>
  <si>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</si>
  <si>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</si>
  <si>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</si>
  <si>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</si>
  <si>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</si>
  <si>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</si>
  <si>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</si>
  <si>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</si>
  <si>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</si>
  <si>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</si>
  <si>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</si>
  <si>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</si>
  <si>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</si>
  <si>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</si>
  <si>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</si>
  <si>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</si>
  <si>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</si>
  <si>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</si>
  <si>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</si>
  <si>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</si>
  <si>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</si>
  <si>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</si>
  <si>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</si>
  <si>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</si>
  <si>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</si>
  <si>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</si>
  <si>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</si>
  <si>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</si>
  <si>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</si>
  <si>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</si>
  <si>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</si>
  <si>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</si>
  <si>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</si>
  <si>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</si>
  <si>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</si>
  <si>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</si>
  <si>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</si>
  <si>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</si>
  <si>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</si>
  <si>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</si>
  <si>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</si>
  <si>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</si>
  <si>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</si>
  <si>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</si>
  <si>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</si>
  <si>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</si>
  <si>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</si>
  <si>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</si>
  <si>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</si>
  <si>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</si>
  <si>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</si>
  <si>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</si>
  <si>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</si>
  <si>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</si>
  <si>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</si>
  <si>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</si>
  <si>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</si>
  <si>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</si>
  <si>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</si>
  <si>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</si>
  <si>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</si>
  <si>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</si>
  <si>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</si>
  <si>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</si>
  <si>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</si>
  <si>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</si>
  <si>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</si>
  <si>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</si>
  <si>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</si>
  <si>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</si>
  <si>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</si>
  <si>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</si>
  <si>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</si>
  <si>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</si>
  <si>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</si>
  <si>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</si>
  <si>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</si>
  <si>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</si>
  <si>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</si>
  <si>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</si>
  <si>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</si>
  <si>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</si>
  <si>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</si>
  <si>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</si>
  <si>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</si>
  <si>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</si>
  <si>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</si>
  <si>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</si>
  <si>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</si>
  <si>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</si>
  <si>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</si>
  <si>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</si>
  <si>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</si>
  <si>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</si>
  <si>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</si>
  <si>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</si>
  <si>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</si>
  <si>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</si>
  <si>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</si>
  <si>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</si>
  <si>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</si>
  <si>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</si>
  <si>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</si>
  <si>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</si>
  <si>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</si>
  <si>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</si>
  <si>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</si>
  <si>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</si>
  <si>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</si>
  <si>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</si>
  <si>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</si>
  <si>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</si>
  <si>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</si>
  <si>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</si>
  <si>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</si>
  <si>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</si>
  <si>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</si>
  <si>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</si>
  <si>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</si>
  <si>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</si>
  <si>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</si>
  <si>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</si>
  <si>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</si>
  <si>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</si>
  <si>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</si>
  <si>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</si>
  <si>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</si>
  <si>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</si>
  <si>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</si>
  <si>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</si>
  <si>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</si>
  <si>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</si>
  <si>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</si>
  <si>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</si>
  <si>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</si>
  <si>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</si>
  <si>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</si>
  <si>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</si>
  <si>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</si>
  <si>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</si>
  <si>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</si>
  <si>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</si>
  <si>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</si>
  <si>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</si>
  <si>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</si>
  <si>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</si>
  <si>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</si>
  <si>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</si>
  <si>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</si>
  <si>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</si>
  <si>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</si>
  <si>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</si>
  <si>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</si>
  <si>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</si>
  <si>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</si>
  <si>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</si>
  <si>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</si>
  <si>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</si>
  <si>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</si>
  <si>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</si>
  <si>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</si>
  <si>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</si>
  <si>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</si>
  <si>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</si>
  <si>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</si>
  <si>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</si>
  <si>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</si>
  <si>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</si>
  <si>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</si>
  <si>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</si>
  <si>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</si>
  <si>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</si>
  <si>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</si>
  <si>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</si>
  <si>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</si>
  <si>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</si>
  <si>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</si>
  <si>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</si>
  <si>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</si>
  <si>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</si>
  <si>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</si>
  <si>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</si>
  <si>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</si>
  <si>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</si>
  <si>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</si>
  <si>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</si>
  <si>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</si>
  <si>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</si>
  <si>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</si>
  <si>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</si>
  <si>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</si>
  <si>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</si>
  <si>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</si>
  <si>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</si>
  <si>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</si>
  <si>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</si>
  <si>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</si>
  <si>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</si>
  <si>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</si>
  <si>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</si>
  <si>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</si>
  <si>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</si>
  <si>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</si>
  <si>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</si>
  <si>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</si>
  <si>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</si>
  <si>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</si>
  <si>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</si>
  <si>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</si>
  <si>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</si>
  <si>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</si>
  <si>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</si>
  <si>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</si>
  <si>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</si>
  <si>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</si>
  <si>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</si>
  <si>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</si>
  <si>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</si>
  <si>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</si>
  <si>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</si>
  <si>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</si>
  <si>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</si>
  <si>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</si>
  <si>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</si>
  <si>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</si>
  <si>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</si>
  <si>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</si>
  <si>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</si>
  <si>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</si>
  <si>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</si>
  <si>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</si>
  <si>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</si>
  <si>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</si>
  <si>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</si>
  <si>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</si>
  <si>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</si>
  <si>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</si>
  <si>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</si>
  <si>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</si>
  <si>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</si>
  <si>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</si>
  <si>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</si>
  <si>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</si>
  <si>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</si>
  <si>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</si>
  <si>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</si>
  <si>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</si>
  <si>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</si>
  <si>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</si>
  <si>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</si>
  <si>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</si>
  <si>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</si>
  <si>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</si>
  <si>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</si>
  <si>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</si>
  <si>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</si>
  <si>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</si>
  <si>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</si>
  <si>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</si>
  <si>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</si>
  <si>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</si>
  <si>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</si>
  <si>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</si>
  <si>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</si>
  <si>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</si>
  <si>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</si>
  <si>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</si>
  <si>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</si>
  <si>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</si>
  <si>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</si>
  <si>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</si>
  <si>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</si>
  <si>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</si>
  <si>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</si>
  <si>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</si>
  <si>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</si>
  <si>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</si>
  <si>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</si>
  <si>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</si>
  <si>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</si>
  <si>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</si>
  <si>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</si>
  <si>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</si>
  <si>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</si>
  <si>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</si>
  <si>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</si>
  <si>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</si>
  <si>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</si>
  <si>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</si>
  <si>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</si>
  <si>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</si>
  <si>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</si>
  <si>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</si>
  <si>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</si>
  <si>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</si>
  <si>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</si>
  <si>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</si>
  <si>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</si>
  <si>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</si>
  <si>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</si>
  <si>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</si>
  <si>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</si>
  <si>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</si>
  <si>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</si>
  <si>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</si>
  <si>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</si>
  <si>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</si>
  <si>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</si>
  <si>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</si>
  <si>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</si>
  <si>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</si>
  <si>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</si>
  <si>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</si>
  <si>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</si>
  <si>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</si>
  <si>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</si>
  <si>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</si>
  <si>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</si>
  <si>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</si>
  <si>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</si>
  <si>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</si>
  <si>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</si>
  <si>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</si>
  <si>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</si>
  <si>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</si>
  <si>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</si>
  <si>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</si>
  <si>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</si>
  <si>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</si>
  <si>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</si>
  <si>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</si>
  <si>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</si>
  <si>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</si>
  <si>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</si>
  <si>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</si>
  <si>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</si>
  <si>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</si>
  <si>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</si>
  <si>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</si>
  <si>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</si>
  <si>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</si>
  <si>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</si>
  <si>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</si>
  <si>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</si>
  <si>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</si>
  <si>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</si>
  <si>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</si>
  <si>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</si>
  <si>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</si>
  <si>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</si>
  <si>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</si>
  <si>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</si>
  <si>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</si>
  <si>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</si>
  <si>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</si>
  <si>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</si>
  <si>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</si>
  <si>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</si>
  <si>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</si>
  <si>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</si>
  <si>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</si>
  <si>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</si>
  <si>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</si>
  <si>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</si>
  <si>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</si>
  <si>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</si>
  <si>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</si>
  <si>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</si>
  <si>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</si>
  <si>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</si>
  <si>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</si>
  <si>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</si>
  <si>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</si>
  <si>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</si>
  <si>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</si>
  <si>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</si>
  <si>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</si>
  <si>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</si>
  <si>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</si>
  <si>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</si>
  <si>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</si>
  <si>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</si>
  <si>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</si>
  <si>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</si>
  <si>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</si>
  <si>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</si>
  <si>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</si>
  <si>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</si>
  <si>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</si>
  <si>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</si>
  <si>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</si>
  <si>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</si>
  <si>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</si>
  <si>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</si>
  <si>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</si>
  <si>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</si>
  <si>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</si>
  <si>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</si>
  <si>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</si>
  <si>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</si>
  <si>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</si>
  <si>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</si>
  <si>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</si>
  <si>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</si>
  <si>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</si>
  <si>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</si>
  <si>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</si>
  <si>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</si>
  <si>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</si>
  <si>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</si>
  <si>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</si>
  <si>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</si>
  <si>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</si>
  <si>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</si>
  <si>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</si>
  <si>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</si>
  <si>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</si>
  <si>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</si>
  <si>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</si>
  <si>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</si>
  <si>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</si>
  <si>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</si>
  <si>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</si>
  <si>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</si>
  <si>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</si>
  <si>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</si>
  <si>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</si>
  <si>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</si>
  <si>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</si>
  <si>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</si>
  <si>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</si>
  <si>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</si>
  <si>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</si>
  <si>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</si>
  <si>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</si>
  <si>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</si>
  <si>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</si>
  <si>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</si>
  <si>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</si>
  <si>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</si>
  <si>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</si>
  <si>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</si>
  <si>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</si>
  <si>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</si>
  <si>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</si>
  <si>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</si>
  <si>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</si>
  <si>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</si>
  <si>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</si>
  <si>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</si>
  <si>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</si>
  <si>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</si>
  <si>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</si>
  <si>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</si>
  <si>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</si>
  <si>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</si>
  <si>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</si>
  <si>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</si>
  <si>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</si>
  <si>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</si>
  <si>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</si>
  <si>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</si>
  <si>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</si>
  <si>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</si>
  <si>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</si>
  <si>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</si>
  <si>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</si>
  <si>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</si>
  <si>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</si>
  <si>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</si>
  <si>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</si>
  <si>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</si>
  <si>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</si>
  <si>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</si>
  <si>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</si>
  <si>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</si>
  <si>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</si>
  <si>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</si>
  <si>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</si>
  <si>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</si>
  <si>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</si>
  <si>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</si>
  <si>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</si>
  <si>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</si>
  <si>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</si>
  <si>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</si>
  <si>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</si>
  <si>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</si>
  <si>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</si>
  <si>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</si>
  <si>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</si>
  <si>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</si>
  <si>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</si>
  <si>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</si>
  <si>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</si>
  <si>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</si>
  <si>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</si>
  <si>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</si>
  <si>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</si>
  <si>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</si>
  <si>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</si>
  <si>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</si>
  <si>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</si>
  <si>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</si>
  <si>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</si>
  <si>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</si>
  <si>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</si>
  <si>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</si>
  <si>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</si>
  <si>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</si>
  <si>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</si>
  <si>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</si>
  <si>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</si>
  <si>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</si>
  <si>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</si>
  <si>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</si>
  <si>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</si>
  <si>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</si>
  <si>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</si>
  <si>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</si>
  <si>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</si>
  <si>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</si>
  <si>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</si>
  <si>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</si>
  <si>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</si>
  <si>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</si>
  <si>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</si>
  <si>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</si>
  <si>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</si>
  <si>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</si>
  <si>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</si>
  <si>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</si>
  <si>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</si>
  <si>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</si>
  <si>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</si>
  <si>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</si>
  <si>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</si>
  <si>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</si>
  <si>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</si>
  <si>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</si>
  <si>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</si>
  <si>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</si>
  <si>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</si>
  <si>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</si>
  <si>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</si>
  <si>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</si>
  <si>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</si>
  <si>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</si>
  <si>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</si>
  <si>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</si>
  <si>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</si>
  <si>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</si>
  <si>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</si>
  <si>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</si>
  <si>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</si>
  <si>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</si>
  <si>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</si>
  <si>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</si>
  <si>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</si>
  <si>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</si>
  <si>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</si>
  <si>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</si>
  <si>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</si>
  <si>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</si>
  <si>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</si>
  <si>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</si>
  <si>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</si>
  <si>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</si>
  <si>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</si>
  <si>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</si>
  <si>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</si>
  <si>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</si>
  <si>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</si>
  <si>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</si>
  <si>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</si>
  <si>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</si>
  <si>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</si>
  <si>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</si>
  <si>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</si>
  <si>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</si>
  <si>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</si>
  <si>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</si>
  <si>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</si>
  <si>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</si>
  <si>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</si>
  <si>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</si>
  <si>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</si>
  <si>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</si>
  <si>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</si>
  <si>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</si>
  <si>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</si>
  <si>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</si>
  <si>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</si>
  <si>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</si>
  <si>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</si>
  <si>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</si>
  <si>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</si>
  <si>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</si>
  <si>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</si>
  <si>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</si>
  <si>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</si>
  <si>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</si>
  <si>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</si>
  <si>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</si>
  <si>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</si>
  <si>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</si>
  <si>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</si>
  <si>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</si>
  <si>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</si>
  <si>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</si>
  <si>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</si>
  <si>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</si>
  <si>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</si>
  <si>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</si>
  <si>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</si>
  <si>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</si>
  <si>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</si>
  <si>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</si>
  <si>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</si>
  <si>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</si>
  <si>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</si>
  <si>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</si>
  <si>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</si>
  <si>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</si>
  <si>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</si>
  <si>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</si>
  <si>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</si>
  <si>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</si>
  <si>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</si>
  <si>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</si>
  <si>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</si>
  <si>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</si>
  <si>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</si>
  <si>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</si>
  <si>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</si>
  <si>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</si>
  <si>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</si>
  <si>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</si>
  <si>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</si>
  <si>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</si>
  <si>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</si>
  <si>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</si>
  <si>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</si>
  <si>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</si>
  <si>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</si>
  <si>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</si>
  <si>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</si>
  <si>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</si>
  <si>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</si>
  <si>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</si>
  <si>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</si>
  <si>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</si>
  <si>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</si>
  <si>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</si>
  <si>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</si>
  <si>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</si>
  <si>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</si>
  <si>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</si>
  <si>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</si>
  <si>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</si>
  <si>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</si>
  <si>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</si>
  <si>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</si>
  <si>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</si>
  <si>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</si>
  <si>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</si>
  <si>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</si>
  <si>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</si>
  <si>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</si>
  <si>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</si>
  <si>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</si>
  <si>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</si>
  <si>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</si>
  <si>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</si>
  <si>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</si>
  <si>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</si>
  <si>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</si>
  <si>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</si>
  <si>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</si>
  <si>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</si>
  <si>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</si>
  <si>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</si>
  <si>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</si>
  <si>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</si>
  <si>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</si>
  <si>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</si>
  <si>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</si>
  <si>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</si>
  <si>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</si>
  <si>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</si>
  <si>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</si>
  <si>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</si>
  <si>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</si>
  <si>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</si>
  <si>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</si>
  <si>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</si>
  <si>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</si>
  <si>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</si>
  <si>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</si>
  <si>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</si>
  <si>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</si>
  <si>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</si>
  <si>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</si>
  <si>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</si>
  <si>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</si>
  <si>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</si>
  <si>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</si>
  <si>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</si>
  <si>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</si>
  <si>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</si>
  <si>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</si>
  <si>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</si>
  <si>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</si>
  <si>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</si>
  <si>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</si>
  <si>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</si>
  <si>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</si>
  <si>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</si>
  <si>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</si>
  <si>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</si>
  <si>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</si>
  <si>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</si>
  <si>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</si>
  <si>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</si>
  <si>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</si>
  <si>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</si>
  <si>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</si>
  <si>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</si>
  <si>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</si>
  <si>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</si>
  <si>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</si>
  <si>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</si>
  <si>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</si>
  <si>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</si>
  <si>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</si>
  <si>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</si>
  <si>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</si>
  <si>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</si>
  <si>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</si>
  <si>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</si>
  <si>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</si>
  <si>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</si>
  <si>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</si>
  <si>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</si>
  <si>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</si>
  <si>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</si>
  <si>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</si>
  <si>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</si>
  <si>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</si>
  <si>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</si>
  <si>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</si>
  <si>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</si>
  <si>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</si>
  <si>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</si>
  <si>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</si>
  <si>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</si>
  <si>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</si>
  <si>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</si>
  <si>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</si>
  <si>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</si>
  <si>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</si>
  <si>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</si>
  <si>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</si>
  <si>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</si>
  <si>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</si>
  <si>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</si>
  <si>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</si>
  <si>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</si>
  <si>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</si>
  <si>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</si>
  <si>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</si>
  <si>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</si>
  <si>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</si>
  <si>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</si>
  <si>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</si>
  <si>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</si>
  <si>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</si>
  <si>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</si>
  <si>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</si>
  <si>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</si>
  <si>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</si>
  <si>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</si>
  <si>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</si>
  <si>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</si>
  <si>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</si>
  <si>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</si>
  <si>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</si>
  <si>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</si>
  <si>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</si>
  <si>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</si>
  <si>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</si>
  <si>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</si>
  <si>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</si>
  <si>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</si>
  <si>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</si>
  <si>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</si>
  <si>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</si>
  <si>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</si>
  <si>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</si>
  <si>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</si>
  <si>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</si>
  <si>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</si>
  <si>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</si>
  <si>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</si>
  <si>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</si>
  <si>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</si>
  <si>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</si>
  <si>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</si>
  <si>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</si>
  <si>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</si>
  <si>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</si>
  <si>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</si>
  <si>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</si>
  <si>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</si>
  <si>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</si>
  <si>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</si>
  <si>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</si>
  <si>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</si>
  <si>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</si>
  <si>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</si>
  <si>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</si>
  <si>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</si>
  <si>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</si>
  <si>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</si>
  <si>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</si>
  <si>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</si>
  <si>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</si>
  <si>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</si>
  <si>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</si>
  <si>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</si>
  <si>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</si>
  <si>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</si>
  <si>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</si>
  <si>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</si>
  <si>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</si>
  <si>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</si>
  <si>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</si>
  <si>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</si>
  <si>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</si>
  <si>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</si>
  <si>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</si>
  <si>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</si>
  <si>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</si>
  <si>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</si>
  <si>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</si>
  <si>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</si>
  <si>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</si>
  <si>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</si>
  <si>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</si>
  <si>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</si>
  <si>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</si>
  <si>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</si>
  <si>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</si>
  <si>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</si>
  <si>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</si>
  <si>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</si>
  <si>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</si>
  <si>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</si>
  <si>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</si>
  <si>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</si>
  <si>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</si>
  <si>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</si>
  <si>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</si>
  <si>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</si>
  <si>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</si>
  <si>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</si>
  <si>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</si>
  <si>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</si>
  <si>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</si>
  <si>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</si>
  <si>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</si>
  <si>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</si>
  <si>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</si>
  <si>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</si>
  <si>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</si>
  <si>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</si>
  <si>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</si>
  <si>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</si>
  <si>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</si>
  <si>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</si>
  <si>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</si>
  <si>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</si>
  <si>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</si>
  <si>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</si>
  <si>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</si>
  <si>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</si>
  <si>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</si>
  <si>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</si>
  <si>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</si>
  <si>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</si>
  <si>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</si>
  <si>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</si>
  <si>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</si>
  <si>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</si>
  <si>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</si>
  <si>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</si>
  <si>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</si>
  <si>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</si>
  <si>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</si>
  <si>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</si>
  <si>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</si>
  <si>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</si>
  <si>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</si>
  <si>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</si>
  <si>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</si>
  <si>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</si>
  <si>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</si>
  <si>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</si>
  <si>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</si>
  <si>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</si>
  <si>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</si>
  <si>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</si>
  <si>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</si>
  <si>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</si>
  <si>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</si>
  <si>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</si>
  <si>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</si>
  <si>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</si>
  <si>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</si>
  <si>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</si>
  <si>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</si>
  <si>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</si>
  <si>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</si>
  <si>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</si>
  <si>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</si>
  <si>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</si>
  <si>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</si>
  <si>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</si>
  <si>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</si>
  <si>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</si>
  <si>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</si>
  <si>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</si>
  <si>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</si>
  <si>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</si>
  <si>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</si>
  <si>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</si>
  <si>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</si>
  <si>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</si>
  <si>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</si>
  <si>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</si>
  <si>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</si>
  <si>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</si>
  <si>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</si>
  <si>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</si>
  <si>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</si>
  <si>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</si>
  <si>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</si>
  <si>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</si>
  <si>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</si>
  <si>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</si>
  <si>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</si>
  <si>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</si>
  <si>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</si>
  <si>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</si>
  <si>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</si>
  <si>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</si>
  <si>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</si>
  <si>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</si>
  <si>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</si>
  <si>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</si>
  <si>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</si>
  <si>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</si>
  <si>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</si>
  <si>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</si>
  <si>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</si>
  <si>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</si>
  <si>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</si>
  <si>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</si>
  <si>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</si>
  <si>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</si>
  <si>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</si>
  <si>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</si>
  <si>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</si>
  <si>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</si>
  <si>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</si>
  <si>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</si>
  <si>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</si>
  <si>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</si>
  <si>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</si>
  <si>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</si>
  <si>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</si>
  <si>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</si>
  <si>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</si>
  <si>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</si>
  <si>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</si>
  <si>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</si>
  <si>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</si>
  <si>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</si>
  <si>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</si>
  <si>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</si>
  <si>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</si>
  <si>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</si>
  <si>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</si>
  <si>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</si>
  <si>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</si>
  <si>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</si>
  <si>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</si>
  <si>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</si>
  <si>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</si>
  <si>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</si>
  <si>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</si>
  <si>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</si>
  <si>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</si>
  <si>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</si>
  <si>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</si>
  <si>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</si>
  <si>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</si>
  <si>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</si>
  <si>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</si>
  <si>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</si>
  <si>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</si>
  <si>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</si>
  <si>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</si>
  <si>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</si>
  <si>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</si>
  <si>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</si>
  <si>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</si>
  <si>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</si>
  <si>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</si>
  <si>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</si>
  <si>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</si>
  <si>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</si>
  <si>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</si>
  <si>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</si>
  <si>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</si>
  <si>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</si>
  <si>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</si>
  <si>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</si>
  <si>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</si>
  <si>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</si>
  <si>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</si>
  <si>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</si>
  <si>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</si>
  <si>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</si>
  <si>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</si>
  <si>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</si>
  <si>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</si>
  <si>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</si>
  <si>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</si>
  <si>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</si>
  <si>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</si>
  <si>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</si>
  <si>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</si>
  <si>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</si>
  <si>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</si>
  <si>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</si>
  <si>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</si>
  <si>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</si>
  <si>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</si>
  <si>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</si>
  <si>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</si>
  <si>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</si>
  <si>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</si>
  <si>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</si>
  <si>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</si>
  <si>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</si>
  <si>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</si>
  <si>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</si>
  <si>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</si>
  <si>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</si>
  <si>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</si>
  <si>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</si>
  <si>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</si>
  <si>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</si>
  <si>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</si>
  <si>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</si>
  <si>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</si>
  <si>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</si>
  <si>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</si>
  <si>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</si>
  <si>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</si>
  <si>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</si>
  <si>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</si>
  <si>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</si>
  <si>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</si>
  <si>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</si>
  <si>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</si>
  <si>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</si>
  <si>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</si>
  <si>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</si>
  <si>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</si>
  <si>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</si>
  <si>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</si>
  <si>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</si>
  <si>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</si>
  <si>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</si>
  <si>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</si>
  <si>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</si>
  <si>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</si>
  <si>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</si>
  <si>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</si>
  <si>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</si>
  <si>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</si>
  <si>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</si>
  <si>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</si>
  <si>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</si>
  <si>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</si>
  <si>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</si>
  <si>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</si>
  <si>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</si>
  <si>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</si>
  <si>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</si>
  <si>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</si>
  <si>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</si>
  <si>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</si>
  <si>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</si>
  <si>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</si>
  <si>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</si>
  <si>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</si>
  <si>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</si>
  <si>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</si>
  <si>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</si>
  <si>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</si>
  <si>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</si>
  <si>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</si>
  <si>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</si>
  <si>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</si>
  <si>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</si>
  <si>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</si>
  <si>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</si>
  <si>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</si>
  <si>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</si>
  <si>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</si>
  <si>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</si>
  <si>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</si>
  <si>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</si>
  <si>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</si>
  <si>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</si>
  <si>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</si>
  <si>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</si>
  <si>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</si>
  <si>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</si>
  <si>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</si>
  <si>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</si>
  <si>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</si>
  <si>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</si>
  <si>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</si>
  <si>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</si>
  <si>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</si>
  <si>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</si>
  <si>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</si>
  <si>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</si>
  <si>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</si>
  <si>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</si>
  <si>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</si>
  <si>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</si>
  <si>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</si>
  <si>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</si>
  <si>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</si>
  <si>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</si>
  <si>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</si>
  <si>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</si>
  <si>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</si>
  <si>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</si>
  <si>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</si>
  <si>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</si>
  <si>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</si>
  <si>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</si>
  <si>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</si>
  <si>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</si>
  <si>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</si>
  <si>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</si>
  <si>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</si>
  <si>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</si>
  <si>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</si>
  <si>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</si>
  <si>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</si>
  <si>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</si>
  <si>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</si>
  <si>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</si>
  <si>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</si>
  <si>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</si>
  <si>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</si>
  <si>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</si>
  <si>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</si>
  <si>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</si>
  <si>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</si>
  <si>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</si>
  <si>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</si>
  <si>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</si>
  <si>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</si>
  <si>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</si>
  <si>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</si>
  <si>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</si>
  <si>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</si>
  <si>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</si>
  <si>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</si>
  <si>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</si>
  <si>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</si>
  <si>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</si>
  <si>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</si>
  <si>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</si>
  <si>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</si>
  <si>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</si>
  <si>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</si>
  <si>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</si>
  <si>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</si>
  <si>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</si>
  <si>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</si>
  <si>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</si>
  <si>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</si>
  <si>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</si>
  <si>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</si>
  <si>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</si>
  <si>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</si>
  <si>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</si>
  <si>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</si>
  <si>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</si>
  <si>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</si>
  <si>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</si>
  <si>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</si>
  <si>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</si>
  <si>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</si>
  <si>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</si>
  <si>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</si>
  <si>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</si>
  <si>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</si>
  <si>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</si>
  <si>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</si>
  <si>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</si>
  <si>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</si>
  <si>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</si>
  <si>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</si>
  <si>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</si>
  <si>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</si>
  <si>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</si>
  <si>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</si>
  <si>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</si>
  <si>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</si>
  <si>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</si>
  <si>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</si>
  <si>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</si>
  <si>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</si>
  <si>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</si>
  <si>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</si>
  <si>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</si>
  <si>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</si>
  <si>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</si>
  <si>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</si>
  <si>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</si>
  <si>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</si>
  <si>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</si>
  <si>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</si>
  <si>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</si>
  <si>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</si>
  <si>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</si>
  <si>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</si>
  <si>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</si>
  <si>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</si>
  <si>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</si>
  <si>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</si>
  <si>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</si>
  <si>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</si>
  <si>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</si>
  <si>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</si>
  <si>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</si>
  <si>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</si>
  <si>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</si>
  <si>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</si>
  <si>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</si>
  <si>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</si>
  <si>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</si>
  <si>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</si>
  <si>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</si>
  <si>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</si>
  <si>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</si>
  <si>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</si>
  <si>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</si>
  <si>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</si>
  <si>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</si>
  <si>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</si>
  <si>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</si>
  <si>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</si>
  <si>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</si>
  <si>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</si>
  <si>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</si>
  <si>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</si>
  <si>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</si>
  <si>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</si>
  <si>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</si>
  <si>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</si>
  <si>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</si>
  <si>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</si>
  <si>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</si>
  <si>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</si>
  <si>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</si>
  <si>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</si>
  <si>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</si>
  <si>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</si>
  <si>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</si>
  <si>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</si>
  <si>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</si>
  <si>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</si>
  <si>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</si>
  <si>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</si>
  <si>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</si>
  <si>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</si>
  <si>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</si>
  <si>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</si>
  <si>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</si>
  <si>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</si>
  <si>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</si>
  <si>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</si>
  <si>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</si>
  <si>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</si>
  <si>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</si>
  <si>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</si>
  <si>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</si>
  <si>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</si>
  <si>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</si>
  <si>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</si>
  <si>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</si>
  <si>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</si>
  <si>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</si>
  <si>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</si>
  <si>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</si>
  <si>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</si>
  <si>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</si>
  <si>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</si>
  <si>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</si>
  <si>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</si>
  <si>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</si>
  <si>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</si>
  <si>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</si>
  <si>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</si>
  <si>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</si>
  <si>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</si>
  <si>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</si>
  <si>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</si>
  <si>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</si>
  <si>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</si>
  <si>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</si>
  <si>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</si>
  <si>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</si>
  <si>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</si>
  <si>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</si>
  <si>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</si>
  <si>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</si>
  <si>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</si>
  <si>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</si>
  <si>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</si>
  <si>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</si>
  <si>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</si>
  <si>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</si>
  <si>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</si>
  <si>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</si>
  <si>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</si>
  <si>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</si>
  <si>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</si>
  <si>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</si>
  <si>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</si>
  <si>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</si>
  <si>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</si>
  <si>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</si>
  <si>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</si>
  <si>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</si>
  <si>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</si>
  <si>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</si>
  <si>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</si>
  <si>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</si>
  <si>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</si>
  <si>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</si>
  <si>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</si>
  <si>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</si>
  <si>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</si>
  <si>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</si>
  <si>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</si>
  <si>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</si>
  <si>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</si>
  <si>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</si>
  <si>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</si>
  <si>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</si>
  <si>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</si>
  <si>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</si>
  <si>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</si>
  <si>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</si>
  <si>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</si>
  <si>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</si>
  <si>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</si>
  <si>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</si>
  <si>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</si>
  <si>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</si>
  <si>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</si>
  <si>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</si>
  <si>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</si>
  <si>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</si>
  <si>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</si>
  <si>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</si>
  <si>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</si>
  <si>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</si>
  <si>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</si>
  <si>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</si>
  <si>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</si>
  <si>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</si>
  <si>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</si>
  <si>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</si>
  <si>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</si>
  <si>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</si>
  <si>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</si>
  <si>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</si>
  <si>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</si>
  <si>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</si>
  <si>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</si>
  <si>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</si>
  <si>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</si>
  <si>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</si>
  <si>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</si>
  <si>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</si>
  <si>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</si>
  <si>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</si>
  <si>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</si>
  <si>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</si>
  <si>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</si>
  <si>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</si>
  <si>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</si>
  <si>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</si>
  <si>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</si>
  <si>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</si>
  <si>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</si>
  <si>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</si>
  <si>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</si>
  <si>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</si>
  <si>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</si>
  <si>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</si>
  <si>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</si>
  <si>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</si>
  <si>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</si>
  <si>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</si>
  <si>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</si>
  <si>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</si>
  <si>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</si>
  <si>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</si>
  <si>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</si>
  <si>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</si>
  <si>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</si>
  <si>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</si>
  <si>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</si>
  <si>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</si>
  <si>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</si>
  <si>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</si>
  <si>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</si>
  <si>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</si>
  <si>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</si>
  <si>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</si>
  <si>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</si>
  <si>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</si>
  <si>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</si>
  <si>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</si>
  <si>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</si>
  <si>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</si>
  <si>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</si>
  <si>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</si>
  <si>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</si>
  <si>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</si>
  <si>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</si>
  <si>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</si>
  <si>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</si>
  <si>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</si>
  <si>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</si>
  <si>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</si>
  <si>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</si>
  <si>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</si>
  <si>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</si>
  <si>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</si>
  <si>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</si>
  <si>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</si>
  <si>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</si>
  <si>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</si>
  <si>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</si>
  <si>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</si>
  <si>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</si>
  <si>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</si>
  <si>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</si>
  <si>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</si>
  <si>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</si>
  <si>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</si>
  <si>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</si>
  <si>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</si>
  <si>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</si>
  <si>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</si>
  <si>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</si>
  <si>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</si>
  <si>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</si>
  <si>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</si>
  <si>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</si>
  <si>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</si>
  <si>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</si>
  <si>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</si>
  <si>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</si>
  <si>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</si>
  <si>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</si>
  <si>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</si>
  <si>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</si>
  <si>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</si>
  <si>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</si>
  <si>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</si>
  <si>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</si>
  <si>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</si>
  <si>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</si>
  <si>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</si>
  <si>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</si>
  <si>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</si>
  <si>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</si>
  <si>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</si>
  <si>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</si>
  <si>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</si>
  <si>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</si>
  <si>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</si>
  <si>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</si>
  <si>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</si>
  <si>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</si>
  <si>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</si>
  <si>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</si>
  <si>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</si>
  <si>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</si>
  <si>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</si>
  <si>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</si>
  <si>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</si>
  <si>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</si>
  <si>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</si>
  <si>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</si>
  <si>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</si>
  <si>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</si>
  <si>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</si>
  <si>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</si>
  <si>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</si>
  <si>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</si>
  <si>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</si>
  <si>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</si>
  <si>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</si>
  <si>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</si>
  <si>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</si>
  <si>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</si>
  <si>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</si>
  <si>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</si>
  <si>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</si>
  <si>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</si>
  <si>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</si>
  <si>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</si>
  <si>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</si>
  <si>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</si>
  <si>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</si>
  <si>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</si>
  <si>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</si>
  <si>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</si>
  <si>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</si>
  <si>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</si>
  <si>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</si>
  <si>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</si>
  <si>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</si>
  <si>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</si>
  <si>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</si>
  <si>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</si>
  <si>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</si>
  <si>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</si>
  <si>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</si>
  <si>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</si>
  <si>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</si>
  <si>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</si>
  <si>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</si>
  <si>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</si>
  <si>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</si>
  <si>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</si>
  <si>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</si>
  <si>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</si>
  <si>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</si>
  <si>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</si>
  <si>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</si>
  <si>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</si>
  <si>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</si>
  <si>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</si>
  <si>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</si>
  <si>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</si>
  <si>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</si>
  <si>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</si>
  <si>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</si>
  <si>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</si>
  <si>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</si>
  <si>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</si>
  <si>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</si>
  <si>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</si>
  <si>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</si>
  <si>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</si>
  <si>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</si>
  <si>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</si>
  <si>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</si>
  <si>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</si>
  <si>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</si>
  <si>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</si>
  <si>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</si>
  <si>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</si>
  <si>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</si>
  <si>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</si>
  <si>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</si>
  <si>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</si>
  <si>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</si>
  <si>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</si>
  <si>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</si>
  <si>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</si>
  <si>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</si>
  <si>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</si>
  <si>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</si>
  <si>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</si>
  <si>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</si>
  <si>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</si>
  <si>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</si>
  <si>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</si>
  <si>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</si>
  <si>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</si>
  <si>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</si>
  <si>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</si>
  <si>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</si>
  <si>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</si>
  <si>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</si>
  <si>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</si>
  <si>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</si>
  <si>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</si>
  <si>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</si>
  <si>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</si>
  <si>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</si>
  <si>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</si>
  <si>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</si>
  <si>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</si>
  <si>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</si>
  <si>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</si>
  <si>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</si>
  <si>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</si>
  <si>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</si>
  <si>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</si>
  <si>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</si>
  <si>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</si>
  <si>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</si>
  <si>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</si>
  <si>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</si>
  <si>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</si>
  <si>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</si>
  <si>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</si>
  <si>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</si>
  <si>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</si>
  <si>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</si>
  <si>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</si>
  <si>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</si>
  <si>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</si>
  <si>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</si>
  <si>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</si>
  <si>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</si>
  <si>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</si>
  <si>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</si>
  <si>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</si>
  <si>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</si>
  <si>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</si>
  <si>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</si>
  <si>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</si>
  <si>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</si>
  <si>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</si>
  <si>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</si>
  <si>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</si>
  <si>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</si>
  <si>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</si>
  <si>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</si>
  <si>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</si>
  <si>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</si>
  <si>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</si>
  <si>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</si>
  <si>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</si>
  <si>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</si>
  <si>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</si>
  <si>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</si>
  <si>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</si>
  <si>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</si>
  <si>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</si>
  <si>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</si>
  <si>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</si>
  <si>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</si>
  <si>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</si>
  <si>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</si>
  <si>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</si>
  <si>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</si>
  <si>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</si>
  <si>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</si>
  <si>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</si>
  <si>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</si>
  <si>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</si>
  <si>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</si>
  <si>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</si>
  <si>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</si>
  <si>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</si>
  <si>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</si>
  <si>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</si>
  <si>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</si>
  <si>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</si>
  <si>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</si>
  <si>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</si>
  <si>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</si>
  <si>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</si>
  <si>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</si>
  <si>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</si>
  <si>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</si>
  <si>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</si>
  <si>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</si>
  <si>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</si>
  <si>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</si>
  <si>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</si>
  <si>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</si>
  <si>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</si>
  <si>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</si>
  <si>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</si>
  <si>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</si>
  <si>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</si>
  <si>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</si>
  <si>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</si>
  <si>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</si>
  <si>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</si>
  <si>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</si>
  <si>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</si>
  <si>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</si>
  <si>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</si>
  <si>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</si>
  <si>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</si>
  <si>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</si>
  <si>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</si>
  <si>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</si>
  <si>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</si>
  <si>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</si>
  <si>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</si>
  <si>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</si>
  <si>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</si>
  <si>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</si>
  <si>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</si>
  <si>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</si>
  <si>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</si>
  <si>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</si>
  <si>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</si>
  <si>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</si>
  <si>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</si>
  <si>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</si>
  <si>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</si>
  <si>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</si>
  <si>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</si>
  <si>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</si>
  <si>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</si>
  <si>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</si>
  <si>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</si>
  <si>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</si>
  <si>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</si>
  <si>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</si>
  <si>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</si>
  <si>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</si>
  <si>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</si>
  <si>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</si>
  <si>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</si>
  <si>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</si>
  <si>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</si>
  <si>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</si>
  <si>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</si>
  <si>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</si>
  <si>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</si>
  <si>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</si>
  <si>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</si>
  <si>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</si>
  <si>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</si>
  <si>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</si>
  <si>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</si>
  <si>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</si>
  <si>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</si>
  <si>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</si>
  <si>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</si>
  <si>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</si>
  <si>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</si>
  <si>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</si>
  <si>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</si>
  <si>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</si>
  <si>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</si>
  <si>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</si>
  <si>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</si>
  <si>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</si>
  <si>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</si>
  <si>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</si>
  <si>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</si>
  <si>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</si>
  <si>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</si>
  <si>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</si>
  <si>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</si>
  <si>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</si>
  <si>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</si>
  <si>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</si>
  <si>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</si>
  <si>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</si>
  <si>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</si>
  <si>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</si>
  <si>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</si>
  <si>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</si>
  <si>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</si>
  <si>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</si>
  <si>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</si>
  <si>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</si>
  <si>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</si>
  <si>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</si>
  <si>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</si>
  <si>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</si>
  <si>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</si>
  <si>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</si>
  <si>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</si>
  <si>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</si>
  <si>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</si>
  <si>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</si>
  <si>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</si>
  <si>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</si>
  <si>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</si>
  <si>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</si>
  <si>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</si>
  <si>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</si>
  <si>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</si>
  <si>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</si>
  <si>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</si>
  <si>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</si>
  <si>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</si>
  <si>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</si>
  <si>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</si>
  <si>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</si>
  <si>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</si>
  <si>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</si>
  <si>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</si>
  <si>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</si>
  <si>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</si>
  <si>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</si>
  <si>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</si>
  <si>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</si>
  <si>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</si>
  <si>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</si>
  <si>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</si>
  <si>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</si>
  <si>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</si>
  <si>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</si>
  <si>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</si>
  <si>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</si>
  <si>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</si>
  <si>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</si>
  <si>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</si>
  <si>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</si>
  <si>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</si>
  <si>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</si>
  <si>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</si>
  <si>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</si>
  <si>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</si>
  <si>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</si>
  <si>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</si>
  <si>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</si>
  <si>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</si>
  <si>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</si>
  <si>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</si>
  <si>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</si>
  <si>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</si>
  <si>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</si>
  <si>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</si>
  <si>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</si>
  <si>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</si>
  <si>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</si>
  <si>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</si>
  <si>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</si>
  <si>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</si>
  <si>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</si>
  <si>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</si>
  <si>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</si>
  <si>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</si>
  <si>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</si>
  <si>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</si>
  <si>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</si>
  <si>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</si>
  <si>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</si>
  <si>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</si>
  <si>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</si>
  <si>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</si>
  <si>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</si>
  <si>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</si>
  <si>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</si>
  <si>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</si>
  <si>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</si>
  <si>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</si>
  <si>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</si>
  <si>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</si>
  <si>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</si>
  <si>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</si>
  <si>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</si>
  <si>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</si>
  <si>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</si>
  <si>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</si>
  <si>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</si>
  <si>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</si>
  <si>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</si>
  <si>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</si>
  <si>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</si>
  <si>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</si>
  <si>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</si>
  <si>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</si>
  <si>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</si>
  <si>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</si>
  <si>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</si>
  <si>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</si>
  <si>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</si>
  <si>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</si>
  <si>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</si>
  <si>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</si>
  <si>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</si>
  <si>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</si>
  <si>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</si>
  <si>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</si>
  <si>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</si>
  <si>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</si>
  <si>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</si>
  <si>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</si>
  <si>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</si>
  <si>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</si>
  <si>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</si>
  <si>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</si>
  <si>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</si>
  <si>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</si>
  <si>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</si>
  <si>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</si>
  <si>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</si>
  <si>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</si>
  <si>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</si>
  <si>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</si>
  <si>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</si>
  <si>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</si>
  <si>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</si>
  <si>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</si>
  <si>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</si>
  <si>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</si>
  <si>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</si>
  <si>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</si>
  <si>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</si>
  <si>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</si>
  <si>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</si>
  <si>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</si>
  <si>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</si>
  <si>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</si>
  <si>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</si>
  <si>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</si>
  <si>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</si>
  <si>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</si>
  <si>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</si>
  <si>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</si>
  <si>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</si>
  <si>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</si>
  <si>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</si>
  <si>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</si>
  <si>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</si>
  <si>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</si>
  <si>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</si>
  <si>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</si>
  <si>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</si>
  <si>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</si>
  <si>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</si>
  <si>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</si>
  <si>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</si>
  <si>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</si>
  <si>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</si>
  <si>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</si>
  <si>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</si>
  <si>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</si>
  <si>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</si>
  <si>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</si>
  <si>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</si>
  <si>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</si>
  <si>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</si>
  <si>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</si>
  <si>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</si>
  <si>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</si>
  <si>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</si>
  <si>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</si>
  <si>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</si>
  <si>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</si>
  <si>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</si>
  <si>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</si>
  <si>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</si>
  <si>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</si>
  <si>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</si>
  <si>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</si>
  <si>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</si>
  <si>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</si>
  <si>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</si>
  <si>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</si>
  <si>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</si>
  <si>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</si>
  <si>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</si>
  <si>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</si>
  <si>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</si>
  <si>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</si>
  <si>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</si>
  <si>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</si>
  <si>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</si>
  <si>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</si>
  <si>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</si>
  <si>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</si>
  <si>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</si>
  <si>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</si>
  <si>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</si>
  <si>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</si>
  <si>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</si>
  <si>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</si>
  <si>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</si>
  <si>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</si>
  <si>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</si>
  <si>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</si>
  <si>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</si>
  <si>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</si>
  <si>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</si>
  <si>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</si>
  <si>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</si>
  <si>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</si>
  <si>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</si>
  <si>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</si>
  <si>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</si>
  <si>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</si>
  <si>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</si>
  <si>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</si>
  <si>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</si>
  <si>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</si>
  <si>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</si>
  <si>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</si>
  <si>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</si>
  <si>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</si>
  <si>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</si>
  <si>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</si>
  <si>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</si>
  <si>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</si>
  <si>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</si>
  <si>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</si>
  <si>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</si>
  <si>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</si>
  <si>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</si>
  <si>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</si>
  <si>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</si>
  <si>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</si>
  <si>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</si>
  <si>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</si>
  <si>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</si>
  <si>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</si>
  <si>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</si>
  <si>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</si>
  <si>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</si>
  <si>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</si>
  <si>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</si>
  <si>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</si>
  <si>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</si>
  <si>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</si>
  <si>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</si>
  <si>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</si>
  <si>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</si>
  <si>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</si>
  <si>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</si>
  <si>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</si>
  <si>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</si>
  <si>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</si>
  <si>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</si>
  <si>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</si>
  <si>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</si>
  <si>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</si>
  <si>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</si>
  <si>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</si>
  <si>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</si>
  <si>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</si>
  <si>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</si>
  <si>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</si>
  <si>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</si>
  <si>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</si>
  <si>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</si>
  <si>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</si>
  <si>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</si>
  <si>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</si>
  <si>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</si>
  <si>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</si>
  <si>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</si>
  <si>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</si>
  <si>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</si>
  <si>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</si>
  <si>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</si>
  <si>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</si>
  <si>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</si>
  <si>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</si>
  <si>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</si>
  <si>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</si>
  <si>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</si>
  <si>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</si>
  <si>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</si>
  <si>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</si>
  <si>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</si>
  <si>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</si>
  <si>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</si>
  <si>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</si>
  <si>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</si>
  <si>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</si>
  <si>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</si>
  <si>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</si>
  <si>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</si>
  <si>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</si>
  <si>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</si>
  <si>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</si>
  <si>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</si>
  <si>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</si>
  <si>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</si>
  <si>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</si>
  <si>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</si>
  <si>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</si>
  <si>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</si>
  <si>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</si>
  <si>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</si>
  <si>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</si>
  <si>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</si>
  <si>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</si>
  <si>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</si>
  <si>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</si>
  <si>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</si>
  <si>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</si>
  <si>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</si>
  <si>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</si>
  <si>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</si>
  <si>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</si>
  <si>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</si>
  <si>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</si>
  <si>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</si>
  <si>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</si>
  <si>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</si>
  <si>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</si>
  <si>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</si>
  <si>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</si>
  <si>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</si>
  <si>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</si>
  <si>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</si>
  <si>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</si>
  <si>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</si>
  <si>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</si>
  <si>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</si>
  <si>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</si>
  <si>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</si>
  <si>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</si>
  <si>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</si>
  <si>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</si>
  <si>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</si>
  <si>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</si>
  <si>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</si>
  <si>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</si>
  <si>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</si>
  <si>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</si>
  <si>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</si>
  <si>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</si>
  <si>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</si>
  <si>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</si>
  <si>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</si>
  <si>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</si>
  <si>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</si>
  <si>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</si>
  <si>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</si>
  <si>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</si>
  <si>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</si>
  <si>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</si>
  <si>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</si>
  <si>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</si>
  <si>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</si>
  <si>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</si>
  <si>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</si>
  <si>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</si>
  <si>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</si>
  <si>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</si>
  <si>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</si>
  <si>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</si>
  <si>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</si>
  <si>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</si>
  <si>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</si>
  <si>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</si>
  <si>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</si>
  <si>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</si>
  <si>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</si>
  <si>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</si>
  <si>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</si>
  <si>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</si>
  <si>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</si>
  <si>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</si>
  <si>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</si>
  <si>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</si>
  <si>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</si>
  <si>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</si>
  <si>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</si>
  <si>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</si>
  <si>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</si>
  <si>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</si>
  <si>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</si>
  <si>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</si>
  <si>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</si>
  <si>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</si>
  <si>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</si>
  <si>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</si>
  <si>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</si>
  <si>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</si>
  <si>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</si>
  <si>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</si>
  <si>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</si>
  <si>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</si>
  <si>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</si>
  <si>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</si>
  <si>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</si>
  <si>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</si>
  <si>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</si>
  <si>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</si>
  <si>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</si>
  <si>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</si>
  <si>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</si>
  <si>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</si>
  <si>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</si>
  <si>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</si>
  <si>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</si>
  <si>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</si>
  <si>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</si>
  <si>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</si>
  <si>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</si>
  <si>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</si>
  <si>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</si>
  <si>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</si>
  <si>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</si>
  <si>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</si>
  <si>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</si>
  <si>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</si>
  <si>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</si>
  <si>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</si>
  <si>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</si>
  <si>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</si>
  <si>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</si>
  <si>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</si>
  <si>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</si>
  <si>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</si>
  <si>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</si>
  <si>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</si>
  <si>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</si>
  <si>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</si>
  <si>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</si>
  <si>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</si>
  <si>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</si>
  <si>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</si>
  <si>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</si>
  <si>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</si>
  <si>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</si>
  <si>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</si>
  <si>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</si>
  <si>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</si>
  <si>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</si>
  <si>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</si>
  <si>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</si>
  <si>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</si>
  <si>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</si>
  <si>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</si>
  <si>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</si>
  <si>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</si>
  <si>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</si>
  <si>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</si>
  <si>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</si>
  <si>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</si>
  <si>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</si>
  <si>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</si>
  <si>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</si>
  <si>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</si>
  <si>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</si>
  <si>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</si>
  <si>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</si>
  <si>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</si>
  <si>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</si>
  <si>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</si>
  <si>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</si>
  <si>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</si>
  <si>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</si>
  <si>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</si>
  <si>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</si>
  <si>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</si>
  <si>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</si>
  <si>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</si>
  <si>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</si>
  <si>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</si>
  <si>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</si>
  <si>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</si>
  <si>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</si>
  <si>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</si>
  <si>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</si>
  <si>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</si>
  <si>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</si>
  <si>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</si>
  <si>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</si>
  <si>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</si>
  <si>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</si>
  <si>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</si>
  <si>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</si>
  <si>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</si>
  <si>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</si>
  <si>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</si>
  <si>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</si>
  <si>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</si>
  <si>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</si>
  <si>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</si>
  <si>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</si>
  <si>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</si>
  <si>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</si>
  <si>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</si>
  <si>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</si>
  <si>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</si>
  <si>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</si>
  <si>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</si>
  <si>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</si>
  <si>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</si>
  <si>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</si>
  <si>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</si>
  <si>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</si>
  <si>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</si>
  <si>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</si>
  <si>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</si>
  <si>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</si>
  <si>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</si>
  <si>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</si>
  <si>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</si>
  <si>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</si>
  <si>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</si>
  <si>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</si>
  <si>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</si>
  <si>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</si>
  <si>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</si>
  <si>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</si>
  <si>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</si>
  <si>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</si>
  <si>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</si>
  <si>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</si>
  <si>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</si>
  <si>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</si>
  <si>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</si>
  <si>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</si>
  <si>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</si>
  <si>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</si>
  <si>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</si>
  <si>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</si>
  <si>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</si>
  <si>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</si>
  <si>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</si>
  <si>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</si>
  <si>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</si>
  <si>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</si>
  <si>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</si>
  <si>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</si>
  <si>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</si>
  <si>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</si>
  <si>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</si>
  <si>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</si>
  <si>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</si>
  <si>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</si>
  <si>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</si>
  <si>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</si>
  <si>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</si>
  <si>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</si>
  <si>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</si>
  <si>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</si>
  <si>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</si>
  <si>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</si>
  <si>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</si>
  <si>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</si>
  <si>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</si>
  <si>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</si>
  <si>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</si>
  <si>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</si>
  <si>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</si>
  <si>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</si>
  <si>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</si>
  <si>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</si>
  <si>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</si>
  <si>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</si>
  <si>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</si>
  <si>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</si>
  <si>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</si>
  <si>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</si>
  <si>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</si>
  <si>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</si>
  <si>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</si>
  <si>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</si>
  <si>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</si>
  <si>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</si>
  <si>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</si>
  <si>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</si>
  <si>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</si>
  <si>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</si>
  <si>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</si>
  <si>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</si>
  <si>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</si>
  <si>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</si>
  <si>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</si>
  <si>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</si>
  <si>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</si>
  <si>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</si>
  <si>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</si>
  <si>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</si>
  <si>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</si>
  <si>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</si>
  <si>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</si>
  <si>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</si>
  <si>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</si>
  <si>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</si>
  <si>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</si>
  <si>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</si>
  <si>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</si>
  <si>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</si>
  <si>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</si>
  <si>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</si>
  <si>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</si>
  <si>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</si>
  <si>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</si>
  <si>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</si>
  <si>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</si>
  <si>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</si>
  <si>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</si>
  <si>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</si>
  <si>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</si>
  <si>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</si>
  <si>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</si>
  <si>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</si>
  <si>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</si>
  <si>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</si>
  <si>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</si>
  <si>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</si>
  <si>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</si>
  <si>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</si>
  <si>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</si>
  <si>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</si>
  <si>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</si>
  <si>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</si>
  <si>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</si>
  <si>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</si>
  <si>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</si>
  <si>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</si>
  <si>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</si>
  <si>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</si>
  <si>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</si>
  <si>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</si>
  <si>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</si>
  <si>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</si>
  <si>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</si>
  <si>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</si>
  <si>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</si>
  <si>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</si>
  <si>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</si>
  <si>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</si>
  <si>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</si>
  <si>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</si>
  <si>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</si>
  <si>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</si>
  <si>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</si>
  <si>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</si>
  <si>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</si>
  <si>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</si>
  <si>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</si>
  <si>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</si>
  <si>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</si>
  <si>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</si>
  <si>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</si>
  <si>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</si>
  <si>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</si>
  <si>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</si>
  <si>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</si>
  <si>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</si>
  <si>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</si>
  <si>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</si>
  <si>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</si>
  <si>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</si>
  <si>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</si>
  <si>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</si>
  <si>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</si>
  <si>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</si>
  <si>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</si>
  <si>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</si>
  <si>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</si>
  <si>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</si>
  <si>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</si>
  <si>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</si>
  <si>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</si>
  <si>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</si>
  <si>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</si>
  <si>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</si>
  <si>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</si>
  <si>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</si>
  <si>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</si>
  <si>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</si>
  <si>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</si>
  <si>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</si>
  <si>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</si>
  <si>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</si>
  <si>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</si>
  <si>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</si>
  <si>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</si>
  <si>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</si>
  <si>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</si>
  <si>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</si>
  <si>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</si>
  <si>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</si>
  <si>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</si>
  <si>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</si>
  <si>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</si>
  <si>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</si>
  <si>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</si>
  <si>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</si>
  <si>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</si>
  <si>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</si>
  <si>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</si>
  <si>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</si>
  <si>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</si>
  <si>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</si>
  <si>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</si>
  <si>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</si>
  <si>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</si>
  <si>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</si>
  <si>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</si>
  <si>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</si>
  <si>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</si>
  <si>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</si>
  <si>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</si>
  <si>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</si>
  <si>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</si>
  <si>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</si>
  <si>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</si>
  <si>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</si>
  <si>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</si>
  <si>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</si>
  <si>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</si>
  <si>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</si>
  <si>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</si>
  <si>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</si>
  <si>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</si>
  <si>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</si>
  <si>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</si>
  <si>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</si>
  <si>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</si>
  <si>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</si>
  <si>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</si>
  <si>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</si>
  <si>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</si>
  <si>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</si>
  <si>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</si>
  <si>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</si>
  <si>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</si>
  <si>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</si>
  <si>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</si>
  <si>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</si>
  <si>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</si>
  <si>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</si>
  <si>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</si>
  <si>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</si>
  <si>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</si>
  <si>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</si>
  <si>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</si>
  <si>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</si>
  <si>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</si>
  <si>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</si>
  <si>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</si>
  <si>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</si>
  <si>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</si>
  <si>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</si>
  <si>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</si>
  <si>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</si>
  <si>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</si>
  <si>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</si>
  <si>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</si>
  <si>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</si>
  <si>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</si>
  <si>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</si>
  <si>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</si>
  <si>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</si>
  <si>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</si>
  <si>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</si>
  <si>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</si>
  <si>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</si>
  <si>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</si>
  <si>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</si>
  <si>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</si>
  <si>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</si>
  <si>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</si>
  <si>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</si>
  <si>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</si>
  <si>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</si>
  <si>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</si>
  <si>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</si>
  <si>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</si>
  <si>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</si>
  <si>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</si>
  <si>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</si>
  <si>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</si>
  <si>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</si>
  <si>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</si>
  <si>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</si>
  <si>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</si>
  <si>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</si>
  <si>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</si>
  <si>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</si>
  <si>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</si>
  <si>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</si>
  <si>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</si>
  <si>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</si>
  <si>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</si>
  <si>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</si>
  <si>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</si>
  <si>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</si>
  <si>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</si>
  <si>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</si>
  <si>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</si>
  <si>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</si>
  <si>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</si>
  <si>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</si>
  <si>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</si>
  <si>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</si>
  <si>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</si>
  <si>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</si>
  <si>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</si>
  <si>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</si>
  <si>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</si>
  <si>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</si>
  <si>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</si>
  <si>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</si>
  <si>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</si>
  <si>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</si>
  <si>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</si>
  <si>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</si>
  <si>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</si>
  <si>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</si>
  <si>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</si>
  <si>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</si>
  <si>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</si>
  <si>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</si>
  <si>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</si>
  <si>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</si>
  <si>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</si>
  <si>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</si>
  <si>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</si>
  <si>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</si>
  <si>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</si>
  <si>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</si>
  <si>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</si>
  <si>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</si>
  <si>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</si>
  <si>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</si>
  <si>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</si>
  <si>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</si>
  <si>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</si>
  <si>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</si>
  <si>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</si>
  <si>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</si>
  <si>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</si>
  <si>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</si>
  <si>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</si>
  <si>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</si>
  <si>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</si>
  <si>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</si>
  <si>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</si>
  <si>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</si>
  <si>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</si>
  <si>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</si>
  <si>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</si>
  <si>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</si>
  <si>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</si>
  <si>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</si>
  <si>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</si>
  <si>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</si>
  <si>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</si>
  <si>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</si>
  <si>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</si>
  <si>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</si>
  <si>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</si>
  <si>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</si>
  <si>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</si>
  <si>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</si>
  <si>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</si>
  <si>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</si>
  <si>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</si>
  <si>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</si>
  <si>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</si>
  <si>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</si>
  <si>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</si>
  <si>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</si>
  <si>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</si>
  <si>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</si>
  <si>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</si>
  <si>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</si>
  <si>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</si>
  <si>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</si>
  <si>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</si>
  <si>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</si>
  <si>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</si>
  <si>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</si>
  <si>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</si>
  <si>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</si>
  <si>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</si>
  <si>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</si>
  <si>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</si>
  <si>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</si>
  <si>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</si>
  <si>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</si>
  <si>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</si>
  <si>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</si>
  <si>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</si>
  <si>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</si>
  <si>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</si>
  <si>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</si>
  <si>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</si>
  <si>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</si>
  <si>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</si>
  <si>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</si>
  <si>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</si>
  <si>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</si>
  <si>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</si>
  <si>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</si>
  <si>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</si>
  <si>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</si>
  <si>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</si>
  <si>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</si>
  <si>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</si>
  <si>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</si>
  <si>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</si>
  <si>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</si>
  <si>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</si>
  <si>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</si>
  <si>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</si>
  <si>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</si>
  <si>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</si>
  <si>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</si>
  <si>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</si>
  <si>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</si>
  <si>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</si>
  <si>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</si>
  <si>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</si>
  <si>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</si>
  <si>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</si>
  <si>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</si>
  <si>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</si>
  <si>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</si>
  <si>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</si>
  <si>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</si>
  <si>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</si>
  <si>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</si>
  <si>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</si>
  <si>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</si>
  <si>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</si>
  <si>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</si>
  <si>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</si>
  <si>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</si>
  <si>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</si>
  <si>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</si>
  <si>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</si>
  <si>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</si>
  <si>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</si>
  <si>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</si>
  <si>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</si>
  <si>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</si>
  <si>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</si>
  <si>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</si>
  <si>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</si>
  <si>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</si>
  <si>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</si>
  <si>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</si>
  <si>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</si>
  <si>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</si>
  <si>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</si>
  <si>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</si>
  <si>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</si>
  <si>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</si>
  <si>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</si>
  <si>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</si>
  <si>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</si>
  <si>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</si>
  <si>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</si>
  <si>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</si>
  <si>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</si>
  <si>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</si>
  <si>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</si>
  <si>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</si>
  <si>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</si>
  <si>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</si>
  <si>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</si>
  <si>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</si>
  <si>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</si>
  <si>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</si>
  <si>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</si>
  <si>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</si>
  <si>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</si>
  <si>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</si>
  <si>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</si>
  <si>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</si>
  <si>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</si>
  <si>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</si>
  <si>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</si>
  <si>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</si>
  <si>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</si>
  <si>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</si>
  <si>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</si>
  <si>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</si>
  <si>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</si>
  <si>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</si>
  <si>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</si>
  <si>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</si>
  <si>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</si>
  <si>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</si>
  <si>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</si>
  <si>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</si>
  <si>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</si>
  <si>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</si>
  <si>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</si>
  <si>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</si>
  <si>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</si>
  <si>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</si>
  <si>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</si>
  <si>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</si>
  <si>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</si>
  <si>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</si>
  <si>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</si>
  <si>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</si>
  <si>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</si>
  <si>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</si>
  <si>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</si>
  <si>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</si>
  <si>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</si>
  <si>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</si>
  <si>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</si>
  <si>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</si>
  <si>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</si>
  <si>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</si>
  <si>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</si>
  <si>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</si>
  <si>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</si>
  <si>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</si>
  <si>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</si>
  <si>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</si>
  <si>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</si>
  <si>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</si>
  <si>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</si>
  <si>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</si>
  <si>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</si>
  <si>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</si>
  <si>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</si>
  <si>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</si>
  <si>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</si>
  <si>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</si>
  <si>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</si>
  <si>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</si>
  <si>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</si>
  <si>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</si>
  <si>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</si>
  <si>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</si>
  <si>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</si>
  <si>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</si>
  <si>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</si>
  <si>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</si>
  <si>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</si>
  <si>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</si>
  <si>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</si>
  <si>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</si>
  <si>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</si>
  <si>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</si>
  <si>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</si>
  <si>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</si>
  <si>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</si>
  <si>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</si>
  <si>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</si>
  <si>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</si>
  <si>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</si>
  <si>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</si>
  <si>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</si>
  <si>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</si>
  <si>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</si>
  <si>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</si>
  <si>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</si>
  <si>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</si>
  <si>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</si>
  <si>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</si>
  <si>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</si>
  <si>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</si>
  <si>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</si>
  <si>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</si>
  <si>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</si>
  <si>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</si>
  <si>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</si>
  <si>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</si>
  <si>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</si>
  <si>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</si>
  <si>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</si>
  <si>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</si>
  <si>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</si>
  <si>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</si>
  <si>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</si>
  <si>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</si>
  <si>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</si>
  <si>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</si>
  <si>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</si>
  <si>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</si>
  <si>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</si>
  <si>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</si>
  <si>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</si>
  <si>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</si>
  <si>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</si>
  <si>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</si>
  <si>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</si>
  <si>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</si>
  <si>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</si>
  <si>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</si>
  <si>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</si>
  <si>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</si>
  <si>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</si>
  <si>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</si>
  <si>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</si>
  <si>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</si>
  <si>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</si>
  <si>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</si>
  <si>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</si>
  <si>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</si>
  <si>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</si>
  <si>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</si>
  <si>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</si>
  <si>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</si>
  <si>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</si>
  <si>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</si>
  <si>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</si>
  <si>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</si>
  <si>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</si>
  <si>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</si>
  <si>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</si>
  <si>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</si>
  <si>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</si>
  <si>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</si>
  <si>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</si>
  <si>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</si>
  <si>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</si>
  <si>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</si>
  <si>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</si>
  <si>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</si>
  <si>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</si>
  <si>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</si>
  <si>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</si>
  <si>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</si>
  <si>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</si>
  <si>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</si>
  <si>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</si>
  <si>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</si>
  <si>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</si>
  <si>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</si>
  <si>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</si>
  <si>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</si>
  <si>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</si>
  <si>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</si>
  <si>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</si>
  <si>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</si>
  <si>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</si>
  <si>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</si>
  <si>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</si>
  <si>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</si>
  <si>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</si>
  <si>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</si>
  <si>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</si>
  <si>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</si>
  <si>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</si>
  <si>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</si>
  <si>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</si>
  <si>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</si>
  <si>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</si>
  <si>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</si>
  <si>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</si>
  <si>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</si>
  <si>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</si>
  <si>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</si>
  <si>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</si>
  <si>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</si>
  <si>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</si>
  <si>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</si>
  <si>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</si>
  <si>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</si>
  <si>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</si>
  <si>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</si>
  <si>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</si>
  <si>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</si>
  <si>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</si>
  <si>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</si>
  <si>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</si>
  <si>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</si>
  <si>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</si>
  <si>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</si>
  <si>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</si>
  <si>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</si>
  <si>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</si>
  <si>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</si>
  <si>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</si>
  <si>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</si>
  <si>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</si>
  <si>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</si>
  <si>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</si>
  <si>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</si>
  <si>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</si>
  <si>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</si>
  <si>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</si>
  <si>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</si>
  <si>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</si>
  <si>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</si>
  <si>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</si>
  <si>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</si>
  <si>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</si>
  <si>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</si>
  <si>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</si>
  <si>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</si>
  <si>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</si>
  <si>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</si>
  <si>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</si>
  <si>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</si>
  <si>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</si>
  <si>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</si>
  <si>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</si>
  <si>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</si>
  <si>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</si>
  <si>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</si>
  <si>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</si>
  <si>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</si>
  <si>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</si>
  <si>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</si>
  <si>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</si>
  <si>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</si>
  <si>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</si>
  <si>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</si>
  <si>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</si>
  <si>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</si>
  <si>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</si>
  <si>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</si>
  <si>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</si>
  <si>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</si>
  <si>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</si>
  <si>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</si>
  <si>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</si>
  <si>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</si>
  <si>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</si>
  <si>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</si>
  <si>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</si>
  <si>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</si>
  <si>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</si>
  <si>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</si>
  <si>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</si>
  <si>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</si>
  <si>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</si>
  <si>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</si>
  <si>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</si>
  <si>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</si>
  <si>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</si>
  <si>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</si>
  <si>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</si>
  <si>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</si>
  <si>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</si>
  <si>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</si>
  <si>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</si>
  <si>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</si>
  <si>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</si>
  <si>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</si>
  <si>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</si>
  <si>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</si>
  <si>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</si>
  <si>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</si>
  <si>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</si>
  <si>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</si>
  <si>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</si>
  <si>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</si>
  <si>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</si>
  <si>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</si>
  <si>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</si>
  <si>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</si>
  <si>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</si>
  <si>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</si>
  <si>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</si>
  <si>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</si>
  <si>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</si>
  <si>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</si>
  <si>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</si>
  <si>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</si>
  <si>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</si>
  <si>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</si>
  <si>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</si>
  <si>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</si>
  <si>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</si>
  <si>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</si>
  <si>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</si>
  <si>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</si>
  <si>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</si>
  <si>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</si>
  <si>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</si>
  <si>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</si>
  <si>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</si>
  <si>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</si>
  <si>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</si>
  <si>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</si>
  <si>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</si>
  <si>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</si>
  <si>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</si>
  <si>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</si>
  <si>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</si>
  <si>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</si>
  <si>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</si>
  <si>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</si>
  <si>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</si>
  <si>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</si>
  <si>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</si>
  <si>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</si>
  <si>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</si>
  <si>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</si>
  <si>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</si>
  <si>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</si>
  <si>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</si>
  <si>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</si>
  <si>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</si>
  <si>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</si>
  <si>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</si>
  <si>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</si>
  <si>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</si>
  <si>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</si>
  <si>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</si>
  <si>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</si>
  <si>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</si>
  <si>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</si>
  <si>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</si>
  <si>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</si>
  <si>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</si>
  <si>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</si>
  <si>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</si>
  <si>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</si>
  <si>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</si>
  <si>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</si>
  <si>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</si>
  <si>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</si>
  <si>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</si>
  <si>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</si>
  <si>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</si>
  <si>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</si>
  <si>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</si>
  <si>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</si>
  <si>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</si>
  <si>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</si>
  <si>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</si>
  <si>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</si>
  <si>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</si>
  <si>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</si>
  <si>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</si>
  <si>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</si>
  <si>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</si>
  <si>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</si>
  <si>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</si>
  <si>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</si>
  <si>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</si>
  <si>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</si>
  <si>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</si>
  <si>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</si>
  <si>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</si>
  <si>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</si>
  <si>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</si>
  <si>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</si>
  <si>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</si>
  <si>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</si>
  <si>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</si>
  <si>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</si>
  <si>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</si>
  <si>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</si>
  <si>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</si>
  <si>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</si>
  <si>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</si>
  <si>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</si>
  <si>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</si>
  <si>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</si>
  <si>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</si>
  <si>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</si>
  <si>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</si>
  <si>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</si>
  <si>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</si>
  <si>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</si>
  <si>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</si>
  <si>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</si>
  <si>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</si>
  <si>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</si>
  <si>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</si>
  <si>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</si>
  <si>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</si>
  <si>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</si>
  <si>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</si>
  <si>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</si>
  <si>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</si>
  <si>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</si>
  <si>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</si>
  <si>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</si>
  <si>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</si>
  <si>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</si>
  <si>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</si>
  <si>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</si>
  <si>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</si>
  <si>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</si>
  <si>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</si>
  <si>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</si>
  <si>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</si>
  <si>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</si>
  <si>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</si>
  <si>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</si>
  <si>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</si>
  <si>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</si>
  <si>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</si>
  <si>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</si>
  <si>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</si>
  <si>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</si>
  <si>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</si>
  <si>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</si>
  <si>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</si>
  <si>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</si>
  <si>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</si>
  <si>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</si>
  <si>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</si>
  <si>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</si>
  <si>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</si>
  <si>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</si>
  <si>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</si>
  <si>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</si>
  <si>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</si>
  <si>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</si>
  <si>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</si>
  <si>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</si>
  <si>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</si>
  <si>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</si>
  <si>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</si>
  <si>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</si>
  <si>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</si>
  <si>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</si>
  <si>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</si>
  <si>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</si>
  <si>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</si>
  <si>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</si>
  <si>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</si>
  <si>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</si>
  <si>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</si>
  <si>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</si>
  <si>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</si>
  <si>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</si>
  <si>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</si>
  <si>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</si>
  <si>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</si>
  <si>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</si>
  <si>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</si>
  <si>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</si>
  <si>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</si>
  <si>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</si>
  <si>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</si>
  <si>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</si>
  <si>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</si>
  <si>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</si>
  <si>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</si>
  <si>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</si>
  <si>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</si>
  <si>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</si>
  <si>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</si>
  <si>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</si>
  <si>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</si>
  <si>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</si>
  <si>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</si>
  <si>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</si>
  <si>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</si>
  <si>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</si>
  <si>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</si>
  <si>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</si>
  <si>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</si>
  <si>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</si>
  <si>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</si>
  <si>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</si>
  <si>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</si>
  <si>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</si>
  <si>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</si>
  <si>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</si>
  <si>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</si>
  <si>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</si>
  <si>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</si>
  <si>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</si>
  <si>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</si>
  <si>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</si>
  <si>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</si>
  <si>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</si>
  <si>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</si>
  <si>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</si>
  <si>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</si>
  <si>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</si>
  <si>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</si>
  <si>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</si>
  <si>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</si>
  <si>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</si>
  <si>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</si>
  <si>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</si>
  <si>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</si>
  <si>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</si>
  <si>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</si>
  <si>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</si>
  <si>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</si>
  <si>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</si>
  <si>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</si>
  <si>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</si>
  <si>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</si>
  <si>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</si>
  <si>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</si>
  <si>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</si>
  <si>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</si>
  <si>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</si>
  <si>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</si>
  <si>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</si>
  <si>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</si>
  <si>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</si>
  <si>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</si>
  <si>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</si>
  <si>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</si>
  <si>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</si>
  <si>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</si>
  <si>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</si>
  <si>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</si>
  <si>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</si>
  <si>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</si>
  <si>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</si>
  <si>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</si>
  <si>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</si>
  <si>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</si>
  <si>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</si>
  <si>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</si>
  <si>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</si>
  <si>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</si>
  <si>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</si>
  <si>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</si>
  <si>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</si>
  <si>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</si>
  <si>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</si>
  <si>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</si>
  <si>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</si>
  <si>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</si>
  <si>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</si>
  <si>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</si>
  <si>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</si>
  <si>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</si>
  <si>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</si>
  <si>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</si>
  <si>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</si>
  <si>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</si>
  <si>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</si>
  <si>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</si>
  <si>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</si>
  <si>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</si>
  <si>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</si>
  <si>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</si>
  <si>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</si>
  <si>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</si>
  <si>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</si>
  <si>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</si>
  <si>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</si>
  <si>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</si>
  <si>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</si>
  <si>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</si>
  <si>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</si>
  <si>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</si>
  <si>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</si>
  <si>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</si>
  <si>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</si>
  <si>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</si>
  <si>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</si>
  <si>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</si>
  <si>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</si>
  <si>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</si>
  <si>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</si>
  <si>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</si>
  <si>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</si>
  <si>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</si>
  <si>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</si>
  <si>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</si>
  <si>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</si>
  <si>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</si>
  <si>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</si>
  <si>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</si>
  <si>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</si>
  <si>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</si>
  <si>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</si>
  <si>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</si>
  <si>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</si>
  <si>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</si>
  <si>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</si>
  <si>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</si>
  <si>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</si>
  <si>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</si>
  <si>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</si>
  <si>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</si>
  <si>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</si>
  <si>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</si>
  <si>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</si>
  <si>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</si>
  <si>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</si>
  <si>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</si>
  <si>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</si>
  <si>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</si>
  <si>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</si>
  <si>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</si>
  <si>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</si>
  <si>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</si>
  <si>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</si>
  <si>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</si>
  <si>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</si>
  <si>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</si>
  <si>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</si>
  <si>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</si>
  <si>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</si>
  <si>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</si>
  <si>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</si>
  <si>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</si>
  <si>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</si>
  <si>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</si>
  <si>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</si>
  <si>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</si>
  <si>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</si>
  <si>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</si>
  <si>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</si>
  <si>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</si>
  <si>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</si>
  <si>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</si>
  <si>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</si>
  <si>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</si>
  <si>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</si>
  <si>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</si>
  <si>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</si>
  <si>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</si>
  <si>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</si>
  <si>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</si>
  <si>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</si>
  <si>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</si>
  <si>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</si>
  <si>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</si>
  <si>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</si>
  <si>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</si>
  <si>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</si>
  <si>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</si>
  <si>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</si>
  <si>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</si>
  <si>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</si>
  <si>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</si>
  <si>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</si>
  <si>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</si>
  <si>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</si>
  <si>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</si>
  <si>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</si>
  <si>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</si>
  <si>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</si>
  <si>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</si>
  <si>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</si>
  <si>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</si>
  <si>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</si>
  <si>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</si>
  <si>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</si>
  <si>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</si>
  <si>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</si>
  <si>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</si>
  <si>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</si>
  <si>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</si>
  <si>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</si>
  <si>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</si>
  <si>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</si>
  <si>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</si>
  <si>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</si>
  <si>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</si>
  <si>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</si>
  <si>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</si>
  <si>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</si>
  <si>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</si>
  <si>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</si>
  <si>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</si>
  <si>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</si>
  <si>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</si>
  <si>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</si>
  <si>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</si>
  <si>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</si>
  <si>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</si>
  <si>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</si>
  <si>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</si>
  <si>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</si>
  <si>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</si>
  <si>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</si>
  <si>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</si>
  <si>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</si>
  <si>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</si>
  <si>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</si>
  <si>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</si>
  <si>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</si>
  <si>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</si>
  <si>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</si>
  <si>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</si>
  <si>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</si>
  <si>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</si>
  <si>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</si>
  <si>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</si>
  <si>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</si>
  <si>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</si>
  <si>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</si>
  <si>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</si>
  <si>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</si>
  <si>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</si>
  <si>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</si>
  <si>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</si>
  <si>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</si>
  <si>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</si>
  <si>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</si>
  <si>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</si>
  <si>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</si>
  <si>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</si>
  <si>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</si>
  <si>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</si>
  <si>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</si>
  <si>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</si>
  <si>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</si>
  <si>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</si>
  <si>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</si>
  <si>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</si>
  <si>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</si>
  <si>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</si>
  <si>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</si>
  <si>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</si>
  <si>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</si>
  <si>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</si>
  <si>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</si>
  <si>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</si>
  <si>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</si>
  <si>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</si>
  <si>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</si>
  <si>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</si>
  <si>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</si>
  <si>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</si>
  <si>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</si>
  <si>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</si>
  <si>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</si>
  <si>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</si>
  <si>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</si>
  <si>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</si>
  <si>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</si>
  <si>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</si>
  <si>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</si>
  <si>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</si>
  <si>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</si>
  <si>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</si>
  <si>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</si>
  <si>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</si>
  <si>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</si>
  <si>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</si>
  <si>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</si>
  <si>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</si>
  <si>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</si>
  <si>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</si>
  <si>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</si>
  <si>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</si>
  <si>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</si>
  <si>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</si>
  <si>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</si>
  <si>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</si>
  <si>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</si>
  <si>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</si>
  <si>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</si>
  <si>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</si>
  <si>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</si>
  <si>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</si>
  <si>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</si>
  <si>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</si>
  <si>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</si>
  <si>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</si>
  <si>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</si>
  <si>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</si>
  <si>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</si>
  <si>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</si>
  <si>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</si>
  <si>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</si>
  <si>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</si>
  <si>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</si>
  <si>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</si>
  <si>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</si>
  <si>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</si>
  <si>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</si>
  <si>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</si>
  <si>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</si>
  <si>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</si>
  <si>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</si>
  <si>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</si>
  <si>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</si>
  <si>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</si>
  <si>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</si>
  <si>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</si>
  <si>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</si>
  <si>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</si>
  <si>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</si>
  <si>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</si>
  <si>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</si>
  <si>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</si>
  <si>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</si>
  <si>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</si>
  <si>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</si>
  <si>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</si>
  <si>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</si>
  <si>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</si>
  <si>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</si>
  <si>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</si>
  <si>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</si>
  <si>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</si>
  <si>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</si>
  <si>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</si>
  <si>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</si>
  <si>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</si>
  <si>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</si>
  <si>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</si>
  <si>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</si>
  <si>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</si>
  <si>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</si>
  <si>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</si>
  <si>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</si>
  <si>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</si>
  <si>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</si>
  <si>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</si>
  <si>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</si>
  <si>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</si>
  <si>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</si>
  <si>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</si>
  <si>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</si>
  <si>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</si>
  <si>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</si>
  <si>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</si>
  <si>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</si>
  <si>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</si>
  <si>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</si>
  <si>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</si>
  <si>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</si>
  <si>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</si>
  <si>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</si>
  <si>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</si>
  <si>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</si>
  <si>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</si>
  <si>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</si>
  <si>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</si>
  <si>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</si>
  <si>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</si>
  <si>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</si>
  <si>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</si>
  <si>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</si>
  <si>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</si>
  <si>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</si>
  <si>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</si>
  <si>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</si>
  <si>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</si>
  <si>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</si>
  <si>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</si>
  <si>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</si>
  <si>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</si>
  <si>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</si>
  <si>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</si>
  <si>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</si>
  <si>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</si>
  <si>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</si>
  <si>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</si>
  <si>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</si>
  <si>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</si>
  <si>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</si>
  <si>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</si>
  <si>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</si>
  <si>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</si>
  <si>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</si>
  <si>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</si>
  <si>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</si>
  <si>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</si>
  <si>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</si>
  <si>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</si>
  <si>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</si>
  <si>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</si>
  <si>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</si>
  <si>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</si>
  <si>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</si>
  <si>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</si>
  <si>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</si>
  <si>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</si>
  <si>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</si>
  <si>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</si>
  <si>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</si>
  <si>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</si>
  <si>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</si>
  <si>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</si>
  <si>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</si>
  <si>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</si>
  <si>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</si>
  <si>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</si>
  <si>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</si>
  <si>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</si>
  <si>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</si>
  <si>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</si>
  <si>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</si>
  <si>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</si>
  <si>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</si>
  <si>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</si>
  <si>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</si>
  <si>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</si>
  <si>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</si>
  <si>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</si>
  <si>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</si>
  <si>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</si>
  <si>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</si>
  <si>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</si>
  <si>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</si>
  <si>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</si>
  <si>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</si>
  <si>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</si>
  <si>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</si>
  <si>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</si>
  <si>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</si>
  <si>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</si>
  <si>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</si>
  <si>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</si>
  <si>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</si>
  <si>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</si>
  <si>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</si>
  <si>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</si>
  <si>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</si>
  <si>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</si>
  <si>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</si>
  <si>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</si>
  <si>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</si>
  <si>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</si>
  <si>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</si>
  <si>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</si>
  <si>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</si>
  <si>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</si>
  <si>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</si>
  <si>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</si>
  <si>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</si>
  <si>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</si>
  <si>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</si>
  <si>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</si>
  <si>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</si>
  <si>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</si>
  <si>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</si>
  <si>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</si>
  <si>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</si>
  <si>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</si>
  <si>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</si>
  <si>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</si>
  <si>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</si>
  <si>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</si>
  <si>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</si>
  <si>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</si>
  <si>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</si>
  <si>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</si>
  <si>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</si>
  <si>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</si>
  <si>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</si>
  <si>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</si>
  <si>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</si>
  <si>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</si>
  <si>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</si>
  <si>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</si>
  <si>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</si>
  <si>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</si>
  <si>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</si>
  <si>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</si>
  <si>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</si>
  <si>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</si>
  <si>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</si>
  <si>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</si>
  <si>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</si>
  <si>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</si>
  <si>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</si>
  <si>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</si>
  <si>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</si>
  <si>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</si>
  <si>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</si>
  <si>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</si>
  <si>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</si>
  <si>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</si>
  <si>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</si>
  <si>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</si>
  <si>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</si>
  <si>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</si>
  <si>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</si>
  <si>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</si>
  <si>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</si>
  <si>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</si>
  <si>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</si>
  <si>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</si>
  <si>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</si>
  <si>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</si>
  <si>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</si>
  <si>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</si>
  <si>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</si>
  <si>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</si>
  <si>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</si>
  <si>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</si>
  <si>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</si>
  <si>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</si>
  <si>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</si>
  <si>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</si>
  <si>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</si>
  <si>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</si>
  <si>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</si>
  <si>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</si>
  <si>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</si>
  <si>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</si>
  <si>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</si>
  <si>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</si>
  <si>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</si>
  <si>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</si>
  <si>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</si>
  <si>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</si>
  <si>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</si>
  <si>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</si>
  <si>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</si>
  <si>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</si>
  <si>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</si>
  <si>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</si>
  <si>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</si>
  <si>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</si>
  <si>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</si>
  <si>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</si>
  <si>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</si>
  <si>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</si>
  <si>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</si>
  <si>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</si>
  <si>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</si>
  <si>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</si>
  <si>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</si>
  <si>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</si>
  <si>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</si>
  <si>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</si>
  <si>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</si>
  <si>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</si>
  <si>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</si>
  <si>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</si>
  <si>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</si>
  <si>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</si>
  <si>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</si>
  <si>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</si>
  <si>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</si>
  <si>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</si>
  <si>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</si>
  <si>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</si>
  <si>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</si>
  <si>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</si>
  <si>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</si>
  <si>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</si>
  <si>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</si>
  <si>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</si>
  <si>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</si>
  <si>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</si>
  <si>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</si>
  <si>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</si>
  <si>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</si>
  <si>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</si>
  <si>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</si>
  <si>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</si>
  <si>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</si>
  <si>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</si>
  <si>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</si>
  <si>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</si>
  <si>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</si>
  <si>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</si>
  <si>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</si>
  <si>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</si>
  <si>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</si>
  <si>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</si>
  <si>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</si>
  <si>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</si>
  <si>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</si>
  <si>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</si>
  <si>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</si>
  <si>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</si>
  <si>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</si>
  <si>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</si>
  <si>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</si>
  <si>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</si>
  <si>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</si>
  <si>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</si>
  <si>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</si>
  <si>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</si>
  <si>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</si>
  <si>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</si>
  <si>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</si>
  <si>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</si>
  <si>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</si>
  <si>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</si>
  <si>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</si>
  <si>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</si>
  <si>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</si>
  <si>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</si>
  <si>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</si>
  <si>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</si>
  <si>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</si>
  <si>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</si>
  <si>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</si>
  <si>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</si>
  <si>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</si>
  <si>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</si>
  <si>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</si>
  <si>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</si>
  <si>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</si>
  <si>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</si>
  <si>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</si>
  <si>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</si>
  <si>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</si>
  <si>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</si>
  <si>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</si>
  <si>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</si>
  <si>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</si>
  <si>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</si>
  <si>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</si>
  <si>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</si>
  <si>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</si>
  <si>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</si>
  <si>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</si>
  <si>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</si>
  <si>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</si>
  <si>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</si>
  <si>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</si>
  <si>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</si>
  <si>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</si>
  <si>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</si>
  <si>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</si>
  <si>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</si>
  <si>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</si>
  <si>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</si>
  <si>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</si>
  <si>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</si>
  <si>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</si>
  <si>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</si>
  <si>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</si>
  <si>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</si>
  <si>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</si>
  <si>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</si>
  <si>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</si>
  <si>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</si>
  <si>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</si>
  <si>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</si>
  <si>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</si>
  <si>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</si>
  <si>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</si>
  <si>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</si>
  <si>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</si>
  <si>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</si>
  <si>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</si>
  <si>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</si>
  <si>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</si>
  <si>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</si>
  <si>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</si>
  <si>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</si>
  <si>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</si>
  <si>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</si>
  <si>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</si>
  <si>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</si>
  <si>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</si>
  <si>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</si>
  <si>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</si>
  <si>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</si>
  <si>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</si>
  <si>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</si>
  <si>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</si>
  <si>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</si>
  <si>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</si>
  <si>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</si>
  <si>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</si>
  <si>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</si>
  <si>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</si>
  <si>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</si>
  <si>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</si>
  <si>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</si>
  <si>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</si>
  <si>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</si>
  <si>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</si>
  <si>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</si>
  <si>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</si>
  <si>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</si>
  <si>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</si>
  <si>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</si>
  <si>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</si>
  <si>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</si>
  <si>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</si>
  <si>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</si>
  <si>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</si>
  <si>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</si>
  <si>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</si>
  <si>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</si>
  <si>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</si>
  <si>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</si>
  <si>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</si>
  <si>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</si>
  <si>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</si>
  <si>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</si>
  <si>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</si>
  <si>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</si>
  <si>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</si>
  <si>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</si>
  <si>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</si>
  <si>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</si>
  <si>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</si>
  <si>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</si>
  <si>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</si>
  <si>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</si>
  <si>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</si>
  <si>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</si>
  <si>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</si>
  <si>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</si>
  <si>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</si>
  <si>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</si>
  <si>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</si>
  <si>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</si>
  <si>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</si>
  <si>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</si>
  <si>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</si>
  <si>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</si>
  <si>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</si>
  <si>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</si>
  <si>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</si>
  <si>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</si>
  <si>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</si>
  <si>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</si>
  <si>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</si>
  <si>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</si>
  <si>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</si>
  <si>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</si>
  <si>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</si>
  <si>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</si>
  <si>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</si>
  <si>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</si>
  <si>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</si>
  <si>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</si>
  <si>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</si>
  <si>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</si>
  <si>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</si>
  <si>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</si>
  <si>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</si>
  <si>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</si>
  <si>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</si>
  <si>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</si>
  <si>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</si>
  <si>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</si>
  <si>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</si>
  <si>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</si>
  <si>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</si>
  <si>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</si>
  <si>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</si>
  <si>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</si>
  <si>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</si>
  <si>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</si>
  <si>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</si>
  <si>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</si>
  <si>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</si>
  <si>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</si>
  <si>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</si>
  <si>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</si>
  <si>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</si>
  <si>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</si>
  <si>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</si>
  <si>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</si>
  <si>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</si>
  <si>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</si>
  <si>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</si>
  <si>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</si>
  <si>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</si>
  <si>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</si>
  <si>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</si>
  <si>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</si>
  <si>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</si>
  <si>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</si>
  <si>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</si>
  <si>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</si>
  <si>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</si>
  <si>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</si>
  <si>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</si>
  <si>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</si>
  <si>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</si>
  <si>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</si>
  <si>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</si>
  <si>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</si>
  <si>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</si>
  <si>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</si>
  <si>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</si>
  <si>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</si>
  <si>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</si>
  <si>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</si>
  <si>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</si>
  <si>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</si>
  <si>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</si>
  <si>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</si>
  <si>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</si>
  <si>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</si>
  <si>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</si>
  <si>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</si>
  <si>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</si>
  <si>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</si>
  <si>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</si>
  <si>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</si>
  <si>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</si>
  <si>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</si>
  <si>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</si>
  <si>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</si>
  <si>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</si>
  <si>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</si>
  <si>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</si>
  <si>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</si>
  <si>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</si>
  <si>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</si>
  <si>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</si>
  <si>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</si>
  <si>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</si>
  <si>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</si>
  <si>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</si>
  <si>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</si>
  <si>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</si>
  <si>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</si>
  <si>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</si>
  <si>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</si>
  <si>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</si>
  <si>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</si>
  <si>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</si>
  <si>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</si>
  <si>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</si>
  <si>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</si>
  <si>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</si>
  <si>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</si>
  <si>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</si>
  <si>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</si>
  <si>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</si>
  <si>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</si>
  <si>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</si>
  <si>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</si>
  <si>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</si>
  <si>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</si>
  <si>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</si>
  <si>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</si>
  <si>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</si>
  <si>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</si>
  <si>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</si>
  <si>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</si>
  <si>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</si>
  <si>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</si>
  <si>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</si>
  <si>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</si>
  <si>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</si>
  <si>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</si>
  <si>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</si>
  <si>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</si>
  <si>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</si>
  <si>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</si>
  <si>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</si>
  <si>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</si>
  <si>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</si>
  <si>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</si>
  <si>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</si>
  <si>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</si>
  <si>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</si>
  <si>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</si>
  <si>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</si>
  <si>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</si>
  <si>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</si>
  <si>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</si>
  <si>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</si>
  <si>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</si>
  <si>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</si>
  <si>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</si>
  <si>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</si>
  <si>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</si>
  <si>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</si>
  <si>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</si>
  <si>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</si>
  <si>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</si>
  <si>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</si>
  <si>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</si>
  <si>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</si>
  <si>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</si>
  <si>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</si>
  <si>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</si>
  <si>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</si>
  <si>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</si>
  <si>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</si>
  <si>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</si>
  <si>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</si>
  <si>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</si>
  <si>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</si>
  <si>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</si>
  <si>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</si>
  <si>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</si>
  <si>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</si>
  <si>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</si>
  <si>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</si>
  <si>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</si>
  <si>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</si>
  <si>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</si>
  <si>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</si>
  <si>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</si>
  <si>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</si>
  <si>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</si>
  <si>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</si>
  <si>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</si>
  <si>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</si>
  <si>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</si>
  <si>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</si>
  <si>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</si>
  <si>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</si>
  <si>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</si>
  <si>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</si>
  <si>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</si>
  <si>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</si>
  <si>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</si>
  <si>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</si>
  <si>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</si>
  <si>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</si>
  <si>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</si>
  <si>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</si>
  <si>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</si>
  <si>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</si>
  <si>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</si>
  <si>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</si>
  <si>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</si>
  <si>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</si>
  <si>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</si>
  <si>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</si>
  <si>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</si>
  <si>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</si>
  <si>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</si>
  <si>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</si>
  <si>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</si>
  <si>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</si>
  <si>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</si>
  <si>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</si>
  <si>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</si>
  <si>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</si>
  <si>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</si>
  <si>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</si>
  <si>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</si>
  <si>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</si>
  <si>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</si>
  <si>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</si>
  <si>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</si>
  <si>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</si>
  <si>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</si>
  <si>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</si>
  <si>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</si>
  <si>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</si>
  <si>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</si>
  <si>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</si>
  <si>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</si>
  <si>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</si>
  <si>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</si>
  <si>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</si>
  <si>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</si>
  <si>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</si>
  <si>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</si>
  <si>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</si>
  <si>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</si>
  <si>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</si>
  <si>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</si>
  <si>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</si>
  <si>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</si>
  <si>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</si>
  <si>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</si>
  <si>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</si>
  <si>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</si>
  <si>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</si>
  <si>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</si>
  <si>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</si>
  <si>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</si>
  <si>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</si>
  <si>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</si>
  <si>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</si>
  <si>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</si>
  <si>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</si>
  <si>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</si>
  <si>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</si>
  <si>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</si>
  <si>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</si>
  <si>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</si>
  <si>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</si>
  <si>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</si>
  <si>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</si>
  <si>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</si>
  <si>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</si>
  <si>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</si>
  <si>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</si>
  <si>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</si>
  <si>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</si>
  <si>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</si>
  <si>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</si>
  <si>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</si>
  <si>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</si>
  <si>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</si>
  <si>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</si>
  <si>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</si>
  <si>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</si>
  <si>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</si>
  <si>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</si>
  <si>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</si>
  <si>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</si>
  <si>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</si>
  <si>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</si>
  <si>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</si>
  <si>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</si>
  <si>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</si>
  <si>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</si>
  <si>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</si>
  <si>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</si>
  <si>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</si>
  <si>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</si>
  <si>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</si>
  <si>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</si>
  <si>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</si>
  <si>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</si>
  <si>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</si>
  <si>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</si>
  <si>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</si>
  <si>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</si>
  <si>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</si>
  <si>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</si>
  <si>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</si>
  <si>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</si>
  <si>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</si>
  <si>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</si>
  <si>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</si>
  <si>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</si>
  <si>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</si>
  <si>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</si>
  <si>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</si>
  <si>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</si>
  <si>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</si>
  <si>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</si>
  <si>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</si>
  <si>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</si>
  <si>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</si>
  <si>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</si>
  <si>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</si>
  <si>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</si>
  <si>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</si>
  <si>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</si>
  <si>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</si>
  <si>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</si>
  <si>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</si>
  <si>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</si>
  <si>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</si>
  <si>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</si>
  <si>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</si>
  <si>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</si>
  <si>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</si>
  <si>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</si>
  <si>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</si>
  <si>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</si>
  <si>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</si>
  <si>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</si>
  <si>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</si>
  <si>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</si>
  <si>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</si>
  <si>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</si>
  <si>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</si>
  <si>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</si>
  <si>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</si>
  <si>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</si>
  <si>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</si>
  <si>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</si>
  <si>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</si>
  <si>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</si>
  <si>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</si>
  <si>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</si>
  <si>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</si>
  <si>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</si>
  <si>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</si>
  <si>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</si>
  <si>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</si>
  <si>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</si>
  <si>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</si>
  <si>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</si>
  <si>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</si>
  <si>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</si>
  <si>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</si>
  <si>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</si>
  <si>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</si>
  <si>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</si>
  <si>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</si>
  <si>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</si>
  <si>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</si>
  <si>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</si>
  <si>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</si>
  <si>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</si>
  <si>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</si>
  <si>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</si>
  <si>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</si>
  <si>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</si>
  <si>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</si>
  <si>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</si>
  <si>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</si>
  <si>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</si>
  <si>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</si>
  <si>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</si>
  <si>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</si>
  <si>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</si>
  <si>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</si>
  <si>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</si>
  <si>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</si>
  <si>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</si>
  <si>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</si>
  <si>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</si>
  <si>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</si>
  <si>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</si>
  <si>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</si>
  <si>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</si>
  <si>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</si>
  <si>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</si>
  <si>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</si>
  <si>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</si>
  <si>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</si>
  <si>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</si>
  <si>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</si>
  <si>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</si>
  <si>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</si>
  <si>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</si>
  <si>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</si>
  <si>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</si>
  <si>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</si>
  <si>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</si>
  <si>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</si>
  <si>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</si>
  <si>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</si>
  <si>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</si>
  <si>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</si>
  <si>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</si>
  <si>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</si>
  <si>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</si>
  <si>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</si>
  <si>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</si>
  <si>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</si>
  <si>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</si>
  <si>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</si>
  <si>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</si>
  <si>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</si>
  <si>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</si>
  <si>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</si>
  <si>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</si>
  <si>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</si>
  <si>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</si>
  <si>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</si>
  <si>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</si>
  <si>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</si>
  <si>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</si>
  <si>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</si>
  <si>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</si>
  <si>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</si>
  <si>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</si>
  <si>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</si>
  <si>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</si>
  <si>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</si>
  <si>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</si>
  <si>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</si>
  <si>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</si>
  <si>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</si>
  <si>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</si>
  <si>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</si>
  <si>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</si>
  <si>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</si>
  <si>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</si>
  <si>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</si>
  <si>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</si>
  <si>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</si>
  <si>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</si>
  <si>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</si>
  <si>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</si>
  <si>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</si>
  <si>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</si>
  <si>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</si>
  <si>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</si>
  <si>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</si>
  <si>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</si>
  <si>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</si>
  <si>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</si>
  <si>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</si>
  <si>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</si>
  <si>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</si>
  <si>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</si>
  <si>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</si>
  <si>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</si>
  <si>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</si>
  <si>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</si>
  <si>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</si>
  <si>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</si>
  <si>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</si>
  <si>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</si>
  <si>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</si>
  <si>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</si>
  <si>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</si>
  <si>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</si>
  <si>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</si>
  <si>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</si>
  <si>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</si>
  <si>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</si>
  <si>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</si>
  <si>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</si>
  <si>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</si>
  <si>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</si>
  <si>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</si>
  <si>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</si>
  <si>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</si>
  <si>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</si>
  <si>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</si>
  <si>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</si>
  <si>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</si>
  <si>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</si>
  <si>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</si>
  <si>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</si>
  <si>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</si>
  <si>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</si>
  <si>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</si>
  <si>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</si>
  <si>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</si>
  <si>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</si>
  <si>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</si>
  <si>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</si>
  <si>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</si>
  <si>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</si>
  <si>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</si>
  <si>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</si>
  <si>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</si>
  <si>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</si>
  <si>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</si>
  <si>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</si>
  <si>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</si>
  <si>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</si>
  <si>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</si>
  <si>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</si>
  <si>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</si>
  <si>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</si>
  <si>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</si>
  <si>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</si>
  <si>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</si>
  <si>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</si>
  <si>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</si>
  <si>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</si>
  <si>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</si>
  <si>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</si>
  <si>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</si>
  <si>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</si>
  <si>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</si>
  <si>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</si>
  <si>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</si>
  <si>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</si>
  <si>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</si>
  <si>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</si>
  <si>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</si>
  <si>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</si>
  <si>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</si>
  <si>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</si>
  <si>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</si>
  <si>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</si>
  <si>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</si>
  <si>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</si>
  <si>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</si>
  <si>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</si>
  <si>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</si>
  <si>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</si>
  <si>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</si>
  <si>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</si>
  <si>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</si>
  <si>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</si>
  <si>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</si>
  <si>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</si>
  <si>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</si>
  <si>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</si>
  <si>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</si>
  <si>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</si>
  <si>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</si>
  <si>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</si>
  <si>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</si>
  <si>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</si>
  <si>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</si>
  <si>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</si>
  <si>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</si>
  <si>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</si>
  <si>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</si>
  <si>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</si>
  <si>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</si>
  <si>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</si>
  <si>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</si>
  <si>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</si>
  <si>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</si>
  <si>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</si>
  <si>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</si>
  <si>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</si>
  <si>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</si>
  <si>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</si>
  <si>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</si>
  <si>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</si>
  <si>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</si>
  <si>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</si>
  <si>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</si>
  <si>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</si>
  <si>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</si>
  <si>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</si>
  <si>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</si>
  <si>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</si>
  <si>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</si>
  <si>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</si>
  <si>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</si>
  <si>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</si>
  <si>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</si>
  <si>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</si>
  <si>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</si>
  <si>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</si>
  <si>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</si>
  <si>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</si>
  <si>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</si>
  <si>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</si>
  <si>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</si>
  <si>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</si>
  <si>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</si>
  <si>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</si>
  <si>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</si>
  <si>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</si>
  <si>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</si>
  <si>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</si>
  <si>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</si>
  <si>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</si>
  <si>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</si>
  <si>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</si>
  <si>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</si>
  <si>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</si>
  <si>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</si>
  <si>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</si>
  <si>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</si>
  <si>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</si>
  <si>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</si>
  <si>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</si>
  <si>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</si>
  <si>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</si>
  <si>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</si>
  <si>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</si>
  <si>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</si>
  <si>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</si>
  <si>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</si>
  <si>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</si>
  <si>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</si>
  <si>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</si>
  <si>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</si>
  <si>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</si>
  <si>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</si>
  <si>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</si>
  <si>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</si>
  <si>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</si>
  <si>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</si>
  <si>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</si>
  <si>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</si>
  <si>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</si>
  <si>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</si>
  <si>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</si>
  <si>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</si>
  <si>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</si>
  <si>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</si>
  <si>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</si>
  <si>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</si>
  <si>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</si>
  <si>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</si>
  <si>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</si>
  <si>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</si>
  <si>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</si>
  <si>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</si>
  <si>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</si>
  <si>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</si>
  <si>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</si>
  <si>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</si>
  <si>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</si>
  <si>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</si>
  <si>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</si>
  <si>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</si>
  <si>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</si>
  <si>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</si>
  <si>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</si>
  <si>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</si>
  <si>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</si>
  <si>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</si>
  <si>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</si>
  <si>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</si>
  <si>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</si>
  <si>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</si>
  <si>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</si>
  <si>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</si>
  <si>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</si>
  <si>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</si>
  <si>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</si>
  <si>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</si>
  <si>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</si>
  <si>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</si>
  <si>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</si>
  <si>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</si>
  <si>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</si>
  <si>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</si>
  <si>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</si>
  <si>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</si>
  <si>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</si>
  <si>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</si>
  <si>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</si>
  <si>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</si>
  <si>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</si>
  <si>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</si>
  <si>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</si>
  <si>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</si>
  <si>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</si>
  <si>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</si>
  <si>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</si>
  <si>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</si>
  <si>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</si>
  <si>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</si>
  <si>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</si>
  <si>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</si>
  <si>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</si>
  <si>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</si>
  <si>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</si>
  <si>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</si>
  <si>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</si>
  <si>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</si>
  <si>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</si>
  <si>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</si>
  <si>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</si>
  <si>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</si>
  <si>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</si>
  <si>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</si>
  <si>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</si>
  <si>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</si>
  <si>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</si>
  <si>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</si>
  <si>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</si>
  <si>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</si>
  <si>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</si>
  <si>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</si>
  <si>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</si>
  <si>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</si>
  <si>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</si>
  <si>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</si>
  <si>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</si>
  <si>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</si>
  <si>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</si>
  <si>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</si>
  <si>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</si>
  <si>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</si>
  <si>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</si>
  <si>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</si>
  <si>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</si>
  <si>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</si>
  <si>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</si>
  <si>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</si>
  <si>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</si>
  <si>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</si>
  <si>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</si>
  <si>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</si>
  <si>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</si>
  <si>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</si>
  <si>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</si>
  <si>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</si>
  <si>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</si>
  <si>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</si>
  <si>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</si>
  <si>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</si>
  <si>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</si>
  <si>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</si>
  <si>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</si>
  <si>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</si>
  <si>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</si>
  <si>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</si>
  <si>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</si>
  <si>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</si>
  <si>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</si>
  <si>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</si>
  <si>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</si>
  <si>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</si>
  <si>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</si>
  <si>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</si>
  <si>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</si>
  <si>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</si>
  <si>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</si>
  <si>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</si>
  <si>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</si>
  <si>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</si>
  <si>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</si>
  <si>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</si>
  <si>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</si>
  <si>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</si>
  <si>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</si>
  <si>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</si>
  <si>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</si>
  <si>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</si>
  <si>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</si>
  <si>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</si>
  <si>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</si>
  <si>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</si>
  <si>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</si>
  <si>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</si>
  <si>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</si>
  <si>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</si>
  <si>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</si>
  <si>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</si>
  <si>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</si>
  <si>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</si>
  <si>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</si>
  <si>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</si>
  <si>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</si>
  <si>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</si>
  <si>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</si>
  <si>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</si>
  <si>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</si>
  <si>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</si>
  <si>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</si>
  <si>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</si>
  <si>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</si>
  <si>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</si>
  <si>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</si>
  <si>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</si>
  <si>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</si>
  <si>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</si>
  <si>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</si>
  <si>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</si>
  <si>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</si>
  <si>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</si>
  <si>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</si>
  <si>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</si>
  <si>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</si>
  <si>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</si>
  <si>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</si>
  <si>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</si>
  <si>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</si>
  <si>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</si>
  <si>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</si>
  <si>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</si>
  <si>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</si>
  <si>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</si>
  <si>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</si>
  <si>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</si>
  <si>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</si>
  <si>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</si>
  <si>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</si>
  <si>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</si>
  <si>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</si>
  <si>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</si>
  <si>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</si>
  <si>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</si>
  <si>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</si>
  <si>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</si>
  <si>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</si>
  <si>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</si>
  <si>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</si>
  <si>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</si>
  <si>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</si>
  <si>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</si>
  <si>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</si>
  <si>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</si>
  <si>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</si>
  <si>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</si>
  <si>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</si>
  <si>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</si>
  <si>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</si>
  <si>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</si>
  <si>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</si>
  <si>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</si>
  <si>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</si>
  <si>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</si>
  <si>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</si>
  <si>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</si>
  <si>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</si>
  <si>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</si>
  <si>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</si>
  <si>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</si>
  <si>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</si>
  <si>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</si>
  <si>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</si>
  <si>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</si>
  <si>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</si>
  <si>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</si>
  <si>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</si>
  <si>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</si>
  <si>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</si>
  <si>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</si>
  <si>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</si>
  <si>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</si>
  <si>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</si>
  <si>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</si>
  <si>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</si>
  <si>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</si>
  <si>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</si>
  <si>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</si>
  <si>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</si>
  <si>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</si>
  <si>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</si>
  <si>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</si>
  <si>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</si>
  <si>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</si>
  <si>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</si>
  <si>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</si>
  <si>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</si>
  <si>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</si>
  <si>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</si>
  <si>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</si>
  <si>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</si>
  <si>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</si>
  <si>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</si>
  <si>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</si>
  <si>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</si>
  <si>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</si>
  <si>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</si>
  <si>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</si>
  <si>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</si>
  <si>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</si>
  <si>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</si>
  <si>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</si>
  <si>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</si>
  <si>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</si>
  <si>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</si>
  <si>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</si>
  <si>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</si>
  <si>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</si>
  <si>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</si>
  <si>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</si>
  <si>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</si>
  <si>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</si>
  <si>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</si>
  <si>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</si>
  <si>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</si>
  <si>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</si>
  <si>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</si>
  <si>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</si>
  <si>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</si>
  <si>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</si>
  <si>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</si>
  <si>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</si>
  <si>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</si>
  <si>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</si>
  <si>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</si>
  <si>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</si>
  <si>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</si>
  <si>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</si>
  <si>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</si>
  <si>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</si>
  <si>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</si>
  <si>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</si>
  <si>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</si>
  <si>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</si>
  <si>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</si>
  <si>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</si>
  <si>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</si>
  <si>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</si>
  <si>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</si>
  <si>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</si>
  <si>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</si>
  <si>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</si>
  <si>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</si>
  <si>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</si>
  <si>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</si>
  <si>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</si>
  <si>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</si>
  <si>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</si>
  <si>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</si>
  <si>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</si>
  <si>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</si>
  <si>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</si>
  <si>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</si>
  <si>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</si>
  <si>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</si>
  <si>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</si>
  <si>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</si>
  <si>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</si>
  <si>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</si>
  <si>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</si>
  <si>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</si>
  <si>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</si>
  <si>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</si>
  <si>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</si>
  <si>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</si>
  <si>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</si>
  <si>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</si>
  <si>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</si>
  <si>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</si>
  <si>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</si>
  <si>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</si>
  <si>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</si>
  <si>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</si>
  <si>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</si>
  <si>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</si>
  <si>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</si>
  <si>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</si>
  <si>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</si>
  <si>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</si>
  <si>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</si>
  <si>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</si>
  <si>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</si>
  <si>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</si>
  <si>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</si>
  <si>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</si>
  <si>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</si>
  <si>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</si>
  <si>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</si>
  <si>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</si>
  <si>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</si>
  <si>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</si>
  <si>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</si>
  <si>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</si>
  <si>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</si>
  <si>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</si>
  <si>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</si>
  <si>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</si>
  <si>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</si>
  <si>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</si>
  <si>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</si>
  <si>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</si>
  <si>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</si>
  <si>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</si>
  <si>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</si>
  <si>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</si>
  <si>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</si>
  <si>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</si>
  <si>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</si>
  <si>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</si>
  <si>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</si>
  <si>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</si>
  <si>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</si>
  <si>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</si>
  <si>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</si>
  <si>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</si>
  <si>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</si>
  <si>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</si>
  <si>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</si>
  <si>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</si>
  <si>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</si>
  <si>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</si>
  <si>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</si>
  <si>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</si>
  <si>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</si>
  <si>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</si>
  <si>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</si>
  <si>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</si>
  <si>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</si>
  <si>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</si>
  <si>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</si>
  <si>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</si>
  <si>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</si>
  <si>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</si>
  <si>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</si>
  <si>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</si>
  <si>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</si>
  <si>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</si>
  <si>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</si>
  <si>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</si>
  <si>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</si>
  <si>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</si>
  <si>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</si>
  <si>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</si>
  <si>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</si>
  <si>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</si>
  <si>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</si>
  <si>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</si>
  <si>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</si>
  <si>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</si>
  <si>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</si>
  <si>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</si>
  <si>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</si>
  <si>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</si>
  <si>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</si>
  <si>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</si>
  <si>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</si>
  <si>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</si>
  <si>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</si>
  <si>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</si>
  <si>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</si>
  <si>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</si>
  <si>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</si>
  <si>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</si>
  <si>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</si>
  <si>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</si>
  <si>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</si>
  <si>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</si>
  <si>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</si>
  <si>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</si>
  <si>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</si>
  <si>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</si>
  <si>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</si>
  <si>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</si>
  <si>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</si>
  <si>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</si>
  <si>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</si>
  <si>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</si>
  <si>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</si>
  <si>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</si>
  <si>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</si>
  <si>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</si>
  <si>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</si>
  <si>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</si>
  <si>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</si>
  <si>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</si>
  <si>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</si>
  <si>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</si>
  <si>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</si>
  <si>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</si>
  <si>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</si>
  <si>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</si>
  <si>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</si>
  <si>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</si>
  <si>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</si>
  <si>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</si>
  <si>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</si>
  <si>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</si>
  <si>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</si>
  <si>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</si>
  <si>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</si>
  <si>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</si>
  <si>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</si>
  <si>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</si>
  <si>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</si>
  <si>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</si>
  <si>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</si>
  <si>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</si>
  <si>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</si>
  <si>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</si>
  <si>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</si>
  <si>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</si>
  <si>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</si>
  <si>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</si>
  <si>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</si>
  <si>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</si>
  <si>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</si>
  <si>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</si>
  <si>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</si>
  <si>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</si>
  <si>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</si>
  <si>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</si>
  <si>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</si>
  <si>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</si>
  <si>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</si>
  <si>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</si>
  <si>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</si>
  <si>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</si>
  <si>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</si>
  <si>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</si>
  <si>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</si>
  <si>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</si>
  <si>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</si>
  <si>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</si>
  <si>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</si>
  <si>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</si>
  <si>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</si>
  <si>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</si>
  <si>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</si>
  <si>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</si>
  <si>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</si>
  <si>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</si>
  <si>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</si>
  <si>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</si>
  <si>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</si>
  <si>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</si>
  <si>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</si>
  <si>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</si>
  <si>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</si>
  <si>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</si>
  <si>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</si>
  <si>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</si>
  <si>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</si>
  <si>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</si>
  <si>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</si>
  <si>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</si>
  <si>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</si>
  <si>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</si>
  <si>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</si>
  <si>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</si>
  <si>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</si>
  <si>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</si>
  <si>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</si>
  <si>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</si>
  <si>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</si>
  <si>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</si>
  <si>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</si>
  <si>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</si>
  <si>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</si>
  <si>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</si>
  <si>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</si>
  <si>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</si>
  <si>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</si>
  <si>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</si>
  <si>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</si>
  <si>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</si>
  <si>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</si>
  <si>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</si>
  <si>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</si>
  <si>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</si>
  <si>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</si>
  <si>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</si>
  <si>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</si>
  <si>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</si>
  <si>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</si>
  <si>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</si>
  <si>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</si>
  <si>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</si>
  <si>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</si>
  <si>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</si>
  <si>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</si>
  <si>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</si>
  <si>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</si>
  <si>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</si>
  <si>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</si>
  <si>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</si>
  <si>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</si>
  <si>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</si>
  <si>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</si>
  <si>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</si>
  <si>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</si>
  <si>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</si>
  <si>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</si>
  <si>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</si>
  <si>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</si>
  <si>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</si>
  <si>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</si>
  <si>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</si>
  <si>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</si>
  <si>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</si>
  <si>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</si>
  <si>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</si>
  <si>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</si>
  <si>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</si>
  <si>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</si>
  <si>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</si>
  <si>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</si>
  <si>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</si>
  <si>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</si>
  <si>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</si>
  <si>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</si>
  <si>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</si>
  <si>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</si>
  <si>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</si>
  <si>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</si>
  <si>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</si>
  <si>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</si>
  <si>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</si>
  <si>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</si>
  <si>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</si>
  <si>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</si>
  <si>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</si>
  <si>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</si>
  <si>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</si>
  <si>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</si>
  <si>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</si>
  <si>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</si>
  <si>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</si>
  <si>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</si>
  <si>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</si>
  <si>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</si>
  <si>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</si>
  <si>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</si>
  <si>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</si>
  <si>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</si>
  <si>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</si>
  <si>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</si>
  <si>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</si>
  <si>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</si>
  <si>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</si>
  <si>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</si>
  <si>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</si>
  <si>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</si>
  <si>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</si>
  <si>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</si>
  <si>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</si>
  <si>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</si>
  <si>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</si>
  <si>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</si>
  <si>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</si>
  <si>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</si>
  <si>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</si>
  <si>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</si>
  <si>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</si>
  <si>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</si>
  <si>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</si>
  <si>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</si>
  <si>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</si>
  <si>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</si>
  <si>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</si>
  <si>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</si>
  <si>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</si>
  <si>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</si>
  <si>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</si>
  <si>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</si>
  <si>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</si>
  <si>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</si>
  <si>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</si>
  <si>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</si>
  <si>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</si>
  <si>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</si>
  <si>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</si>
  <si>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</si>
  <si>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</si>
  <si>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</si>
  <si>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</si>
  <si>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</si>
  <si>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</si>
  <si>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</si>
  <si>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</si>
  <si>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</si>
  <si>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</si>
  <si>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</si>
  <si>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</si>
  <si>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</si>
  <si>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</si>
  <si>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</si>
  <si>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</si>
  <si>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</si>
  <si>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</si>
  <si>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</si>
  <si>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</si>
  <si>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</si>
  <si>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</si>
  <si>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</si>
  <si>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</si>
  <si>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</si>
  <si>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</si>
  <si>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</si>
  <si>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</si>
  <si>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</si>
  <si>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</si>
  <si>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</si>
  <si>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</si>
  <si>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</si>
  <si>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</si>
  <si>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</si>
  <si>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</si>
  <si>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</si>
  <si>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</si>
  <si>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</si>
  <si>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</si>
  <si>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</si>
  <si>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</si>
  <si>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</si>
  <si>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</si>
  <si>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</si>
  <si>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</si>
  <si>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</si>
  <si>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</si>
  <si>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</si>
  <si>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</si>
  <si>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</si>
  <si>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</si>
  <si>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</si>
  <si>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</si>
  <si>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</si>
  <si>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</si>
  <si>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</si>
  <si>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</si>
  <si>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</si>
  <si>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</si>
  <si>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</si>
  <si>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</si>
  <si>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</si>
  <si>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</si>
  <si>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</si>
  <si>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</si>
  <si>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</si>
  <si>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</si>
  <si>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</si>
  <si>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</si>
  <si>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</si>
  <si>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</si>
  <si>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</si>
  <si>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</si>
  <si>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</si>
  <si>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</si>
  <si>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</si>
  <si>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</si>
  <si>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</si>
  <si>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</si>
  <si>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</si>
  <si>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</si>
  <si>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</si>
  <si>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</si>
  <si>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</si>
  <si>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</si>
  <si>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</si>
  <si>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</si>
  <si>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</si>
  <si>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</si>
  <si>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</si>
  <si>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</si>
  <si>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</si>
  <si>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</si>
  <si>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</si>
  <si>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</si>
  <si>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</si>
  <si>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</si>
  <si>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</si>
  <si>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</si>
  <si>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</si>
  <si>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</si>
  <si>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</si>
  <si>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</si>
  <si>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</si>
  <si>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</si>
  <si>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</si>
  <si>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</si>
  <si>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</si>
  <si>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</si>
  <si>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</si>
  <si>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</si>
  <si>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</si>
  <si>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</si>
  <si>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</si>
  <si>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</si>
  <si>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</si>
  <si>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</si>
  <si>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</si>
  <si>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</si>
  <si>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</si>
  <si>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</si>
  <si>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</si>
  <si>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</si>
  <si>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</si>
  <si>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</si>
  <si>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</si>
  <si>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</si>
  <si>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</si>
  <si>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</si>
  <si>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</si>
  <si>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</si>
  <si>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</si>
  <si>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</si>
  <si>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</si>
  <si>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</si>
  <si>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</si>
  <si>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</si>
  <si>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</si>
  <si>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</si>
  <si>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</si>
  <si>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</si>
  <si>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</si>
  <si>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</si>
  <si>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</si>
  <si>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</si>
  <si>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</si>
  <si>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</si>
  <si>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</si>
  <si>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</si>
  <si>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</si>
  <si>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</si>
  <si>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</si>
  <si>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</si>
  <si>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</si>
  <si>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</si>
  <si>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</si>
  <si>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</si>
  <si>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</si>
  <si>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</si>
  <si>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</si>
  <si>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</si>
  <si>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</si>
  <si>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</si>
  <si>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</si>
  <si>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</si>
  <si>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</si>
  <si>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</si>
  <si>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</si>
  <si>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</si>
  <si>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</si>
  <si>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</si>
  <si>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</si>
  <si>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</si>
  <si>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</si>
  <si>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</si>
  <si>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</si>
  <si>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</si>
  <si>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</si>
  <si>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</si>
  <si>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</si>
  <si>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</si>
  <si>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</si>
  <si>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</si>
  <si>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</si>
  <si>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</si>
  <si>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</si>
  <si>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</si>
  <si>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</si>
  <si>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</si>
  <si>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</si>
  <si>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</si>
  <si>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</si>
  <si>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</si>
  <si>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</si>
  <si>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</si>
  <si>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</si>
  <si>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</si>
  <si>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</si>
  <si>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</si>
  <si>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</si>
  <si>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</si>
  <si>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</si>
  <si>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</si>
  <si>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</si>
  <si>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</si>
  <si>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</si>
  <si>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</si>
  <si>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</si>
  <si>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</si>
  <si>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</si>
  <si>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</si>
  <si>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</si>
  <si>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</si>
  <si>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</si>
  <si>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</si>
  <si>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</si>
  <si>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</si>
  <si>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</si>
  <si>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</si>
  <si>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</si>
  <si>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</si>
  <si>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</si>
  <si>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</si>
  <si>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</si>
  <si>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</si>
  <si>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</si>
  <si>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</si>
  <si>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</si>
  <si>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</si>
  <si>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</si>
  <si>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</si>
  <si>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</si>
  <si>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</si>
  <si>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</si>
  <si>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</si>
  <si>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</si>
  <si>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</si>
  <si>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</si>
  <si>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</si>
  <si>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</si>
  <si>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</si>
  <si>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</si>
  <si>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</si>
  <si>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</si>
  <si>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</si>
  <si>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</si>
  <si>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</si>
  <si>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</si>
  <si>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</si>
  <si>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</si>
  <si>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</si>
  <si>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</si>
  <si>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</si>
  <si>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</si>
  <si>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</si>
  <si>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</si>
  <si>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</si>
  <si>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</si>
  <si>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</si>
  <si>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</si>
  <si>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</si>
  <si>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</si>
  <si>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</si>
  <si>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</si>
  <si>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</si>
  <si>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</si>
  <si>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</si>
  <si>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</si>
  <si>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</si>
  <si>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</si>
  <si>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</si>
  <si>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</si>
  <si>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</si>
  <si>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</si>
  <si>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</si>
  <si>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</si>
  <si>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</si>
  <si>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</si>
  <si>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</si>
  <si>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</si>
  <si>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</si>
  <si>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</si>
  <si>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</si>
  <si>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</si>
  <si>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</si>
  <si>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</si>
  <si>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</si>
  <si>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</si>
  <si>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</si>
  <si>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</si>
  <si>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</si>
  <si>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</si>
  <si>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</si>
  <si>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</si>
  <si>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</si>
  <si>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</si>
  <si>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</si>
  <si>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</si>
  <si>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</si>
  <si>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</si>
  <si>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</si>
  <si>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</si>
  <si>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</si>
  <si>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</si>
  <si>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</si>
  <si>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</si>
  <si>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</si>
  <si>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</si>
  <si>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</si>
  <si>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</si>
  <si>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</si>
  <si>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</si>
  <si>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</si>
  <si>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</si>
  <si>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</si>
  <si>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</si>
  <si>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</si>
  <si>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</si>
  <si>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</si>
  <si>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</si>
  <si>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</si>
  <si>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</si>
  <si>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</si>
  <si>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</si>
  <si>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</si>
  <si>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</si>
  <si>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</si>
  <si>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</si>
  <si>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</si>
  <si>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</si>
  <si>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</si>
  <si>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</si>
  <si>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</si>
  <si>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</si>
  <si>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</si>
  <si>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</si>
  <si>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</si>
  <si>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</si>
  <si>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</si>
  <si>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</si>
  <si>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</si>
  <si>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</si>
  <si>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</si>
  <si>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</si>
  <si>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</si>
  <si>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</si>
  <si>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</si>
  <si>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</si>
  <si>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</si>
  <si>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</si>
  <si>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</si>
  <si>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</si>
  <si>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</si>
  <si>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</si>
  <si>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</si>
  <si>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</si>
  <si>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</si>
  <si>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</si>
  <si>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</si>
  <si>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</si>
  <si>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</si>
  <si>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</si>
  <si>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</si>
  <si>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</si>
  <si>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</si>
  <si>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</si>
  <si>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</si>
  <si>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</si>
  <si>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</si>
  <si>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</si>
  <si>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</si>
  <si>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</si>
  <si>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</si>
  <si>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</si>
  <si>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</si>
  <si>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</si>
  <si>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</si>
  <si>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</si>
  <si>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</si>
  <si>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</si>
  <si>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</si>
  <si>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</si>
  <si>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</si>
  <si>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</si>
  <si>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</si>
  <si>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</si>
  <si>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</si>
  <si>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</si>
  <si>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</si>
  <si>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</si>
  <si>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</si>
  <si>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</si>
  <si>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</si>
  <si>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</si>
  <si>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</si>
  <si>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</si>
  <si>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</si>
  <si>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</si>
  <si>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</si>
  <si>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</si>
  <si>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</si>
  <si>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</si>
  <si>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</si>
  <si>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</si>
  <si>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</si>
  <si>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</si>
  <si>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</si>
  <si>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</si>
  <si>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</si>
  <si>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</si>
  <si>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</si>
  <si>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</si>
  <si>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</si>
  <si>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</si>
  <si>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</si>
  <si>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</si>
  <si>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</si>
  <si>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</si>
  <si>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</si>
  <si>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</si>
  <si>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</si>
  <si>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</si>
  <si>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</si>
  <si>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</si>
  <si>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</si>
  <si>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</si>
  <si>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</si>
  <si>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</si>
  <si>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</si>
  <si>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</si>
  <si>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</si>
  <si>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</si>
  <si>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</si>
  <si>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</si>
  <si>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</si>
  <si>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</si>
  <si>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</si>
  <si>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</si>
  <si>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</si>
  <si>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</si>
  <si>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</si>
  <si>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</si>
  <si>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</si>
  <si>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</si>
  <si>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</si>
  <si>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</si>
  <si>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</si>
  <si>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</si>
  <si>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</si>
  <si>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</si>
  <si>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</si>
  <si>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</si>
  <si>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</si>
  <si>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</si>
  <si>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</si>
  <si>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</si>
  <si>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</si>
  <si>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</si>
  <si>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</si>
  <si>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</si>
  <si>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</si>
  <si>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</si>
  <si>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</si>
  <si>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</si>
  <si>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</si>
  <si>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</si>
  <si>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</si>
  <si>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</si>
  <si>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</si>
  <si>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</si>
  <si>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</si>
  <si>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</si>
  <si>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</si>
  <si>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</si>
  <si>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</si>
  <si>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</si>
  <si>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</si>
  <si>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</si>
  <si>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</si>
  <si>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</si>
  <si>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</si>
  <si>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</si>
  <si>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</si>
  <si>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</si>
  <si>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</si>
  <si>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</si>
  <si>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</si>
  <si>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</si>
  <si>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</si>
  <si>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</si>
  <si>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</si>
  <si>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</si>
  <si>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</si>
  <si>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</si>
  <si>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</si>
  <si>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</si>
  <si>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</si>
  <si>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</si>
  <si>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</si>
  <si>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</si>
  <si>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</si>
  <si>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</si>
  <si>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</si>
  <si>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</si>
  <si>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</si>
  <si>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</si>
  <si>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</si>
  <si>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</si>
  <si>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</si>
  <si>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</si>
  <si>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</si>
  <si>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</si>
  <si>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</si>
  <si>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</si>
  <si>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</si>
  <si>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</si>
  <si>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</si>
  <si>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</si>
  <si>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</si>
  <si>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</si>
  <si>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</si>
  <si>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</si>
  <si>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</si>
  <si>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</si>
  <si>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</si>
  <si>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</si>
  <si>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</si>
  <si>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</si>
  <si>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</si>
  <si>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</si>
  <si>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</si>
  <si>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</si>
  <si>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</si>
  <si>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</si>
  <si>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</si>
  <si>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</si>
  <si>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</si>
  <si>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</si>
  <si>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</si>
  <si>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</si>
  <si>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</si>
  <si>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</si>
  <si>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</si>
  <si>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</si>
  <si>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</si>
  <si>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</si>
  <si>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</si>
  <si>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</si>
  <si>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</si>
  <si>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</si>
  <si>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</si>
  <si>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</si>
  <si>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</si>
  <si>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</si>
  <si>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</si>
  <si>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</si>
  <si>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</si>
  <si>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</si>
  <si>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</si>
  <si>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</si>
  <si>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</si>
  <si>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</si>
  <si>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</si>
  <si>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</si>
  <si>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</si>
  <si>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</si>
  <si>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</si>
  <si>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</si>
  <si>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</si>
  <si>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</si>
  <si>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</si>
  <si>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</si>
  <si>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</si>
  <si>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</si>
  <si>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</si>
  <si>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</si>
  <si>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</si>
  <si>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</si>
  <si>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</si>
  <si>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</si>
  <si>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</si>
  <si>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</si>
  <si>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</si>
  <si>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</si>
  <si>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</si>
  <si>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</si>
  <si>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</si>
  <si>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</si>
  <si>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</si>
  <si>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</si>
  <si>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</si>
  <si>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</si>
  <si>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</si>
  <si>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</si>
  <si>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</si>
  <si>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</si>
  <si>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</si>
  <si>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</si>
  <si>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</si>
  <si>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</si>
  <si>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</si>
  <si>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</si>
  <si>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</si>
  <si>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</si>
  <si>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</si>
  <si>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</si>
  <si>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</si>
  <si>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</si>
  <si>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</si>
  <si>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</si>
  <si>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</si>
  <si>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</si>
  <si>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</si>
  <si>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</si>
  <si>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</si>
  <si>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</si>
  <si>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</si>
  <si>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</si>
  <si>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</si>
  <si>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</si>
  <si>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</si>
  <si>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</si>
  <si>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</si>
  <si>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</si>
  <si>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</si>
  <si>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</si>
  <si>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</si>
  <si>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</si>
  <si>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</si>
  <si>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</si>
  <si>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</si>
  <si>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</si>
  <si>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</si>
  <si>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</si>
  <si>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</si>
  <si>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</si>
  <si>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</si>
  <si>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</si>
  <si>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</si>
  <si>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</si>
  <si>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</si>
  <si>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</si>
  <si>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</si>
  <si>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</si>
  <si>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</si>
  <si>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</si>
  <si>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</si>
  <si>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</si>
  <si>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</si>
  <si>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</si>
  <si>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</si>
  <si>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</si>
  <si>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</si>
  <si>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</si>
  <si>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</si>
  <si>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</si>
  <si>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</si>
  <si>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</si>
  <si>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</si>
  <si>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</si>
  <si>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</si>
  <si>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</si>
  <si>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</si>
  <si>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</si>
  <si>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</si>
  <si>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</si>
  <si>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</si>
  <si>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</si>
  <si>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</si>
  <si>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</si>
  <si>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</si>
  <si>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</si>
  <si>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</si>
  <si>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</si>
  <si>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</si>
  <si>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</si>
  <si>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</si>
  <si>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</si>
  <si>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</si>
  <si>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</si>
  <si>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</si>
  <si>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</si>
  <si>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</si>
  <si>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</si>
  <si>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</si>
  <si>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</si>
  <si>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</si>
  <si>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</si>
  <si>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</si>
  <si>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</si>
  <si>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</si>
  <si>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</si>
  <si>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</si>
  <si>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</si>
  <si>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</si>
  <si>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</si>
  <si>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</si>
  <si>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</si>
  <si>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</si>
  <si>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</si>
  <si>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</si>
  <si>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</si>
  <si>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</si>
  <si>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</si>
  <si>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</si>
  <si>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</si>
  <si>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</si>
  <si>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</si>
  <si>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</si>
  <si>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</si>
  <si>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</si>
  <si>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</si>
  <si>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</si>
  <si>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</si>
  <si>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</si>
  <si>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</si>
  <si>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</si>
  <si>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</si>
  <si>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</si>
  <si>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</si>
  <si>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</si>
  <si>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</si>
  <si>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</si>
  <si>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</si>
  <si>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</si>
  <si>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</si>
  <si>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</si>
  <si>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</si>
  <si>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</si>
  <si>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</si>
  <si>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</si>
  <si>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</si>
  <si>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</si>
  <si>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</si>
  <si>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</si>
  <si>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</si>
  <si>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</si>
  <si>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</si>
  <si>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</si>
  <si>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</si>
  <si>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</si>
  <si>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</si>
  <si>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</si>
  <si>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</si>
  <si>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</si>
  <si>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</si>
  <si>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</si>
  <si>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</si>
  <si>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</si>
  <si>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</si>
  <si>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</si>
  <si>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</si>
  <si>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</si>
  <si>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</si>
  <si>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</si>
  <si>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</si>
  <si>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</si>
  <si>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</si>
  <si>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</si>
  <si>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</si>
  <si>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</si>
  <si>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</si>
  <si>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</si>
  <si>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</si>
  <si>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</si>
  <si>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</si>
  <si>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</si>
  <si>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</si>
  <si>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</si>
  <si>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</si>
  <si>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</si>
  <si>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</si>
  <si>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</si>
  <si>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</si>
  <si>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</si>
  <si>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</si>
  <si>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</si>
  <si>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</si>
  <si>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</si>
  <si>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</si>
  <si>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</si>
  <si>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</si>
  <si>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</si>
  <si>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</si>
  <si>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</si>
  <si>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</si>
  <si>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</si>
  <si>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</si>
  <si>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</si>
  <si>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</si>
  <si>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</si>
  <si>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</si>
  <si>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</si>
  <si>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</si>
  <si>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</si>
  <si>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</si>
  <si>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</si>
  <si>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</si>
  <si>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</si>
  <si>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</si>
  <si>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</si>
  <si>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</si>
  <si>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</si>
  <si>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</si>
  <si>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</si>
  <si>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</si>
  <si>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</si>
  <si>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</si>
  <si>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</si>
  <si>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</si>
  <si>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</si>
  <si>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</si>
  <si>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</si>
  <si>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</si>
  <si>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</si>
  <si>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</si>
  <si>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</si>
  <si>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</si>
  <si>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</si>
  <si>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</si>
  <si>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</si>
  <si>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</si>
  <si>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</si>
  <si>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</si>
  <si>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</si>
  <si>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</si>
  <si>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</si>
  <si>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</si>
  <si>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</si>
  <si>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</si>
  <si>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</si>
  <si>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</si>
  <si>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</si>
  <si>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</si>
  <si>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</si>
  <si>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</si>
  <si>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</si>
  <si>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</si>
  <si>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</si>
  <si>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</si>
  <si>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</si>
  <si>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</si>
  <si>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</si>
  <si>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</si>
  <si>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</si>
  <si>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</si>
  <si>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</si>
  <si>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</si>
  <si>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</si>
  <si>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</si>
  <si>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</si>
  <si>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</si>
  <si>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</si>
  <si>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</si>
  <si>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</si>
  <si>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</si>
  <si>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</si>
  <si>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</si>
  <si>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</si>
  <si>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</si>
  <si>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</si>
  <si>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</si>
  <si>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</si>
  <si>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</si>
  <si>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</si>
  <si>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</si>
  <si>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</si>
  <si>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</si>
  <si>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</si>
  <si>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</si>
  <si>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</si>
  <si>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</si>
  <si>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</si>
  <si>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</si>
  <si>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</si>
  <si>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</si>
  <si>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</si>
  <si>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</si>
  <si>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</si>
  <si>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</si>
  <si>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</si>
  <si>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</si>
  <si>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</si>
  <si>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</si>
  <si>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</si>
  <si>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</si>
  <si>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</si>
  <si>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</si>
  <si>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</si>
  <si>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</si>
  <si>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</si>
  <si>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</si>
  <si>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</si>
  <si>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</si>
  <si>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</si>
  <si>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</si>
  <si>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</si>
  <si>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</si>
  <si>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</si>
  <si>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</si>
  <si>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</si>
  <si>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</si>
  <si>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</si>
  <si>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</si>
  <si>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</si>
  <si>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</si>
  <si>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</si>
  <si>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</si>
  <si>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</si>
  <si>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</si>
  <si>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</si>
  <si>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</si>
  <si>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</si>
  <si>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</si>
  <si>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</si>
  <si>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</si>
  <si>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</si>
  <si>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</si>
  <si>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</si>
  <si>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</si>
  <si>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</si>
  <si>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</si>
  <si>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</si>
  <si>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</si>
  <si>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</si>
  <si>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</si>
  <si>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</si>
  <si>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</si>
  <si>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</si>
  <si>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</si>
  <si>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</si>
  <si>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</si>
  <si>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</si>
  <si>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</si>
  <si>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</si>
  <si>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</si>
  <si>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</si>
  <si>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</si>
  <si>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</si>
  <si>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</si>
  <si>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</si>
  <si>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</si>
  <si>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</si>
  <si>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</si>
  <si>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</si>
  <si>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</si>
  <si>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</si>
  <si>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</si>
  <si>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</si>
  <si>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</si>
  <si>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</si>
  <si>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</si>
  <si>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</si>
  <si>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</si>
  <si>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</si>
  <si>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</si>
  <si>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</si>
  <si>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</si>
  <si>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</si>
  <si>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</si>
  <si>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</si>
  <si>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</si>
  <si>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</si>
  <si>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</si>
  <si>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</si>
  <si>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</si>
  <si>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</si>
  <si>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</si>
  <si>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</si>
  <si>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</si>
  <si>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</si>
  <si>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</si>
  <si>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</si>
  <si>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</si>
  <si>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</si>
  <si>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</si>
  <si>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</si>
  <si>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</si>
  <si>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</si>
  <si>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</si>
  <si>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</si>
  <si>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</si>
  <si>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</si>
  <si>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</si>
  <si>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</si>
  <si>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</si>
  <si>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</si>
  <si>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</si>
  <si>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</si>
  <si>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</si>
  <si>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</si>
  <si>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</si>
  <si>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</si>
  <si>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</si>
  <si>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</si>
  <si>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</si>
  <si>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</si>
  <si>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</si>
  <si>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</si>
  <si>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</si>
  <si>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</si>
  <si>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</si>
  <si>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</si>
  <si>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</si>
  <si>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</si>
  <si>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</si>
  <si>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</si>
  <si>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</si>
  <si>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</si>
  <si>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</si>
  <si>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</si>
  <si>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</si>
  <si>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</si>
  <si>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</si>
  <si>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</si>
  <si>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</si>
  <si>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</si>
  <si>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</si>
  <si>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</si>
  <si>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</si>
  <si>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</si>
  <si>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</si>
  <si>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</si>
  <si>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</si>
  <si>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</si>
  <si>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</si>
  <si>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</si>
  <si>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</si>
  <si>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</si>
  <si>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</si>
  <si>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</si>
  <si>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</si>
  <si>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</si>
  <si>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</si>
  <si>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</si>
  <si>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</si>
  <si>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</si>
  <si>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</si>
  <si>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</si>
  <si>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</si>
  <si>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</si>
  <si>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</si>
  <si>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</si>
  <si>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</si>
  <si>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</si>
  <si>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</si>
  <si>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</si>
  <si>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</si>
  <si>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</si>
  <si>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</si>
  <si>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</si>
  <si>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</si>
  <si>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</si>
  <si>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</si>
  <si>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</si>
  <si>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</si>
  <si>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</si>
  <si>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</si>
  <si>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</si>
  <si>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</si>
  <si>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</si>
  <si>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</si>
  <si>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</si>
  <si>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</si>
  <si>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</si>
  <si>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</si>
  <si>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</si>
  <si>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</si>
  <si>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</si>
  <si>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</si>
  <si>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</si>
  <si>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</si>
  <si>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</si>
  <si>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</si>
  <si>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</si>
  <si>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</si>
  <si>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</si>
  <si>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</si>
  <si>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</si>
  <si>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</si>
  <si>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</si>
  <si>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</si>
  <si>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</si>
  <si>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</si>
  <si>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</si>
  <si>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</si>
  <si>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</si>
  <si>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</si>
  <si>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</si>
  <si>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</si>
  <si>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</si>
  <si>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</si>
  <si>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</si>
  <si>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</si>
  <si>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</si>
  <si>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</si>
  <si>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</si>
  <si>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</si>
  <si>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</si>
  <si>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</si>
  <si>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</si>
  <si>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</si>
  <si>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</si>
  <si>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</si>
  <si>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</si>
  <si>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</si>
  <si>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</si>
  <si>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</si>
  <si>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</si>
  <si>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</si>
  <si>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</si>
  <si>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</si>
  <si>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</si>
  <si>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</si>
  <si>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</si>
  <si>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</si>
  <si>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</si>
  <si>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</si>
  <si>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</si>
  <si>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</si>
  <si>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</si>
  <si>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</si>
  <si>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</si>
  <si>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</si>
  <si>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</si>
  <si>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</si>
  <si>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</si>
  <si>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</si>
  <si>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</si>
  <si>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</si>
  <si>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</si>
  <si>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</si>
  <si>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</si>
  <si>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</si>
  <si>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</si>
  <si>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</si>
  <si>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</si>
  <si>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</si>
  <si>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</si>
  <si>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</si>
  <si>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</si>
  <si>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</si>
  <si>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</si>
  <si>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</si>
  <si>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</si>
  <si>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</si>
  <si>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</si>
  <si>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</si>
  <si>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</si>
  <si>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</si>
  <si>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</si>
  <si>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</si>
  <si>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</si>
  <si>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</si>
  <si>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</si>
  <si>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</si>
  <si>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</si>
  <si>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</si>
  <si>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</si>
  <si>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</si>
  <si>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</si>
  <si>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</si>
  <si>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</si>
  <si>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</si>
  <si>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</si>
  <si>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</si>
  <si>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</si>
  <si>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</si>
  <si>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</si>
  <si>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</si>
  <si>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</si>
  <si>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</si>
  <si>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</si>
  <si>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</si>
  <si>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</si>
  <si>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</si>
  <si>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</si>
  <si>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</si>
  <si>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</si>
  <si>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</si>
  <si>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</si>
  <si>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</si>
  <si>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</si>
  <si>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</si>
  <si>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</si>
  <si>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</si>
  <si>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</si>
  <si>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</si>
  <si>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</si>
  <si>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</si>
  <si>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</si>
  <si>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</si>
  <si>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</si>
  <si>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</si>
  <si>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</si>
  <si>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</si>
  <si>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</si>
  <si>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</si>
  <si>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</si>
  <si>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</si>
  <si>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</si>
  <si>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</si>
  <si>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</si>
  <si>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</si>
  <si>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</si>
  <si>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</si>
  <si>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</si>
  <si>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</si>
  <si>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</si>
  <si>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</si>
  <si>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</si>
  <si>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</si>
  <si>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</si>
  <si>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</si>
  <si>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</si>
  <si>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</si>
  <si>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</si>
  <si>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</si>
  <si>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</si>
  <si>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</si>
  <si>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</si>
  <si>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</si>
  <si>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</si>
  <si>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</si>
  <si>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</si>
  <si>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</si>
  <si>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</si>
  <si>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</si>
  <si>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</si>
  <si>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</si>
  <si>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</si>
  <si>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</si>
  <si>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</si>
  <si>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</si>
  <si>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</si>
  <si>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</si>
  <si>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</si>
  <si>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</si>
  <si>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</si>
  <si>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</si>
  <si>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</si>
  <si>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</si>
  <si>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</si>
  <si>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</si>
  <si>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</si>
  <si>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</si>
  <si>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</si>
  <si>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</si>
  <si>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</si>
  <si>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</si>
  <si>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</si>
  <si>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</si>
  <si>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</si>
  <si>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</si>
  <si>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</si>
  <si>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</si>
  <si>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</si>
  <si>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</si>
  <si>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</si>
  <si>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</si>
  <si>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</si>
  <si>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</si>
  <si>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</si>
  <si>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</si>
  <si>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</si>
  <si>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</si>
  <si>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</si>
  <si>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</si>
  <si>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</si>
  <si>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</si>
  <si>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</si>
  <si>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</si>
  <si>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</si>
  <si>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</si>
  <si>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</si>
  <si>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</si>
  <si>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</si>
  <si>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</si>
  <si>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</si>
  <si>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</si>
  <si>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</si>
  <si>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</si>
  <si>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</si>
  <si>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</si>
  <si>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</si>
  <si>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</si>
  <si>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</si>
  <si>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</si>
  <si>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</si>
  <si>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</si>
  <si>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</si>
  <si>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</si>
  <si>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</si>
  <si>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</si>
  <si>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</si>
  <si>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</si>
  <si>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</si>
  <si>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</si>
  <si>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</si>
  <si>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</si>
  <si>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</si>
  <si>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</si>
  <si>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</si>
  <si>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</si>
  <si>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</si>
  <si>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</si>
  <si>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</si>
  <si>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</si>
  <si>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</si>
  <si>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</si>
  <si>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</si>
  <si>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</si>
  <si>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</si>
  <si>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</si>
  <si>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</si>
  <si>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</si>
  <si>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</si>
  <si>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</si>
  <si>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</si>
  <si>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</si>
  <si>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</si>
  <si>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</si>
  <si>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</si>
  <si>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</si>
  <si>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</si>
  <si>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</si>
  <si>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</si>
  <si>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</si>
  <si>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</si>
  <si>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</si>
  <si>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</si>
  <si>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</si>
  <si>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</si>
  <si>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</si>
  <si>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</si>
  <si>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</si>
  <si>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</si>
  <si>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</si>
  <si>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</si>
  <si>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</si>
  <si>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</si>
  <si>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</si>
  <si>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</si>
  <si>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</si>
  <si>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</si>
  <si>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</si>
  <si>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</si>
  <si>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</si>
  <si>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</si>
  <si>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</si>
  <si>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</si>
  <si>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</si>
  <si>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</si>
  <si>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</si>
  <si>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</si>
  <si>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</si>
  <si>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</si>
  <si>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</si>
  <si>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</si>
  <si>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</si>
  <si>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</si>
  <si>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</si>
  <si>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</si>
  <si>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</si>
  <si>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</si>
  <si>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</si>
  <si>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</si>
  <si>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</si>
  <si>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</si>
  <si>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</si>
  <si>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</si>
  <si>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</si>
  <si>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</si>
  <si>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</si>
  <si>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</si>
  <si>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</si>
  <si>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</si>
  <si>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</si>
  <si>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</si>
  <si>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</si>
  <si>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</si>
  <si>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</si>
  <si>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</si>
  <si>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</si>
  <si>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</si>
  <si>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</si>
  <si>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</si>
  <si>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</si>
  <si>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</si>
  <si>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</si>
  <si>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</si>
  <si>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</si>
  <si>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</si>
  <si>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</si>
  <si>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</si>
  <si>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</si>
  <si>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</si>
  <si>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</si>
  <si>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</si>
  <si>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</si>
  <si>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</si>
  <si>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</si>
  <si>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</si>
  <si>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</si>
  <si>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</si>
  <si>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</si>
  <si>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</si>
  <si>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</si>
  <si>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</si>
  <si>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</si>
  <si>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</si>
  <si>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</si>
  <si>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</si>
  <si>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</si>
  <si>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</si>
  <si>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</si>
  <si>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</si>
  <si>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</si>
  <si>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</si>
  <si>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</si>
  <si>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</si>
  <si>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</si>
  <si>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</si>
  <si>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</si>
  <si>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</si>
  <si>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</si>
  <si>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</si>
  <si>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</si>
  <si>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</si>
  <si>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</si>
  <si>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</si>
  <si>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</si>
  <si>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</si>
  <si>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</si>
  <si>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</si>
  <si>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</si>
  <si>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</si>
  <si>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</si>
  <si>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</si>
  <si>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</si>
  <si>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</si>
  <si>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</si>
  <si>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</si>
  <si>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</si>
  <si>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</si>
  <si>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</si>
  <si>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</si>
  <si>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</si>
  <si>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</si>
  <si>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</si>
  <si>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</si>
  <si>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</si>
  <si>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</si>
  <si>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</si>
  <si>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</si>
  <si>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</si>
  <si>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</si>
  <si>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</si>
  <si>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</si>
  <si>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</si>
  <si>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</si>
  <si>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</si>
  <si>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</si>
  <si>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</si>
  <si>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</si>
  <si>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</si>
  <si>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</si>
  <si>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</si>
  <si>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</si>
  <si>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</si>
  <si>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</si>
  <si>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</si>
  <si>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</si>
  <si>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</si>
  <si>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</si>
  <si>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</si>
  <si>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</si>
  <si>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</si>
  <si>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</si>
  <si>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</si>
  <si>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</si>
  <si>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</si>
  <si>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</si>
  <si>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</si>
  <si>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</si>
  <si>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</si>
  <si>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</si>
  <si>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</si>
  <si>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</si>
  <si>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</si>
  <si>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</si>
  <si>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</si>
  <si>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</si>
  <si>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</si>
  <si>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</si>
  <si>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</si>
  <si>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</si>
  <si>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</si>
  <si>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</si>
  <si>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</si>
  <si>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</si>
  <si>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</si>
  <si>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</si>
  <si>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</si>
  <si>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</si>
  <si>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</si>
  <si>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</si>
  <si>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</si>
  <si>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</si>
  <si>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</si>
  <si>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</si>
  <si>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</si>
  <si>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</si>
  <si>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</si>
  <si>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</si>
  <si>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</si>
  <si>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</si>
  <si>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</si>
  <si>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</si>
  <si>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</si>
  <si>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</si>
  <si>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</si>
  <si>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</si>
  <si>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</si>
  <si>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</si>
  <si>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</si>
  <si>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</si>
  <si>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</si>
  <si>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</si>
  <si>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</si>
  <si>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</si>
  <si>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</si>
  <si>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</si>
  <si>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</si>
  <si>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</si>
  <si>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</si>
  <si>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</si>
  <si>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</si>
  <si>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</si>
  <si>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</si>
  <si>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</si>
  <si>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</si>
  <si>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</si>
  <si>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</si>
  <si>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</si>
  <si>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</si>
  <si>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</si>
  <si>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</si>
  <si>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</si>
  <si>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</si>
  <si>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</si>
  <si>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</si>
  <si>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</si>
  <si>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</si>
  <si>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</si>
  <si>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</si>
  <si>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</si>
  <si>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</si>
  <si>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</si>
  <si>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</si>
  <si>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</si>
  <si>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</si>
  <si>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</si>
  <si>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</si>
  <si>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</si>
  <si>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</si>
  <si>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</si>
  <si>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</si>
  <si>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</si>
  <si>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</si>
  <si>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</si>
  <si>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</si>
  <si>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</si>
  <si>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</si>
  <si>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</si>
  <si>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</si>
  <si>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</si>
  <si>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</si>
  <si>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</si>
  <si>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</si>
  <si>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</si>
  <si>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</si>
  <si>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</si>
  <si>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</si>
  <si>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</si>
  <si>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</si>
  <si>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</si>
  <si>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</si>
  <si>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</si>
  <si>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</si>
  <si>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</si>
  <si>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</si>
  <si>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</si>
  <si>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</si>
  <si>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</si>
  <si>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</si>
  <si>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</si>
  <si>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</si>
  <si>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</si>
  <si>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</si>
  <si>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</si>
  <si>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</si>
  <si>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</si>
  <si>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</si>
  <si>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</si>
  <si>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</si>
  <si>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</si>
  <si>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</si>
  <si>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</si>
  <si>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</si>
  <si>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</si>
  <si>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</si>
  <si>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</si>
  <si>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</si>
  <si>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</si>
  <si>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</si>
  <si>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</si>
  <si>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</si>
  <si>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</si>
  <si>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</si>
  <si>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</si>
  <si>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</si>
  <si>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</si>
  <si>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</si>
  <si>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</si>
  <si>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</si>
  <si>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</si>
  <si>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</si>
  <si>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</si>
  <si>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</si>
  <si>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</si>
  <si>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</si>
  <si>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</si>
  <si>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</si>
  <si>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</si>
  <si>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</si>
  <si>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</si>
  <si>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</si>
  <si>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</si>
  <si>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</si>
  <si>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</si>
  <si>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</si>
  <si>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</si>
  <si>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</si>
  <si>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</si>
  <si>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</si>
  <si>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</si>
  <si>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</si>
  <si>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</si>
  <si>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</si>
  <si>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</si>
  <si>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</si>
  <si>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</si>
  <si>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</si>
  <si>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</si>
  <si>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</si>
  <si>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</si>
  <si>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</si>
  <si>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</si>
  <si>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</si>
  <si>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</si>
  <si>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</si>
  <si>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</si>
  <si>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</si>
  <si>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</si>
  <si>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</si>
  <si>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</si>
  <si>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</si>
  <si>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</si>
  <si>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</si>
  <si>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</si>
  <si>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</si>
  <si>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</si>
  <si>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</si>
  <si>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</si>
  <si>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</si>
  <si>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</si>
  <si>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</si>
  <si>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</si>
  <si>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</si>
  <si>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</si>
  <si>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</si>
  <si>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</si>
  <si>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</si>
  <si>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</si>
  <si>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</si>
  <si>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</si>
  <si>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</si>
  <si>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</si>
  <si>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</si>
  <si>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</si>
  <si>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</si>
  <si>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</si>
  <si>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</si>
  <si>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</si>
  <si>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</si>
  <si>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</si>
  <si>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</si>
  <si>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</si>
  <si>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</si>
  <si>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</si>
  <si>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</si>
  <si>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</si>
  <si>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</si>
  <si>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</si>
  <si>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</si>
  <si>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</si>
  <si>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</si>
  <si>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</si>
  <si>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</si>
  <si>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</si>
  <si>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</si>
  <si>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</si>
  <si>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</si>
  <si>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</si>
  <si>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</si>
  <si>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</si>
  <si>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</si>
  <si>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</si>
  <si>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</si>
  <si>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</si>
  <si>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</si>
  <si>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</si>
  <si>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</si>
  <si>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</si>
  <si>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</si>
  <si>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</si>
  <si>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</si>
  <si>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</si>
  <si>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</si>
  <si>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</si>
  <si>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</si>
  <si>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</si>
  <si>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</si>
  <si>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</si>
  <si>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</si>
  <si>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</si>
  <si>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</si>
  <si>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</si>
  <si>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</si>
  <si>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</si>
  <si>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</si>
  <si>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</si>
  <si>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</si>
  <si>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</si>
  <si>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</si>
  <si>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</si>
  <si>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</si>
  <si>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</si>
  <si>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</si>
  <si>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</si>
  <si>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</si>
  <si>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</si>
  <si>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</si>
  <si>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</si>
  <si>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</si>
  <si>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</si>
  <si>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</si>
  <si>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</si>
  <si>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</si>
  <si>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</si>
  <si>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</si>
  <si>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</si>
  <si>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</si>
  <si>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</si>
  <si>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</si>
  <si>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</si>
  <si>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</si>
  <si>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</si>
  <si>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</si>
  <si>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</si>
  <si>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</si>
  <si>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</si>
  <si>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</si>
  <si>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</si>
  <si>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</si>
  <si>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</si>
  <si>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</si>
  <si>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</si>
  <si>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</si>
  <si>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</si>
  <si>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</si>
  <si>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</si>
  <si>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</si>
  <si>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</si>
  <si>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</si>
  <si>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</si>
  <si>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</si>
  <si>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</si>
  <si>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</si>
  <si>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</si>
  <si>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</si>
  <si>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</si>
  <si>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</si>
  <si>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</si>
  <si>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</si>
  <si>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</si>
  <si>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</si>
  <si>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</si>
  <si>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</si>
  <si>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</si>
  <si>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</si>
  <si>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</si>
  <si>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</si>
  <si>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</si>
  <si>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</si>
  <si>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</si>
  <si>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</si>
  <si>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</si>
  <si>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</si>
  <si>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</si>
  <si>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</si>
  <si>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</si>
  <si>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</si>
  <si>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</si>
  <si>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</si>
  <si>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</si>
  <si>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</si>
  <si>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</si>
  <si>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</si>
  <si>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</si>
  <si>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</si>
  <si>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</si>
  <si>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</si>
  <si>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</si>
  <si>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</si>
  <si>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</si>
  <si>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</si>
  <si>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</si>
  <si>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</si>
  <si>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</si>
  <si>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</si>
  <si>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</si>
  <si>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</si>
  <si>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</si>
  <si>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</si>
  <si>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</si>
  <si>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</si>
  <si>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</si>
  <si>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</si>
  <si>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</si>
  <si>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</si>
  <si>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</si>
  <si>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</si>
  <si>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</si>
  <si>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</si>
  <si>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</si>
  <si>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</si>
  <si>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</si>
  <si>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</si>
  <si>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</si>
  <si>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</si>
  <si>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</si>
  <si>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</si>
  <si>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</si>
  <si>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</si>
  <si>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</si>
  <si>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</si>
  <si>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</si>
  <si>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</si>
  <si>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</si>
  <si>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</si>
  <si>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</si>
  <si>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</si>
  <si>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</si>
  <si>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</si>
  <si>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</si>
  <si>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</si>
  <si>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</si>
  <si>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</si>
  <si>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</si>
  <si>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</si>
  <si>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</si>
  <si>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</si>
  <si>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</si>
  <si>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</si>
  <si>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</si>
  <si>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</si>
  <si>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</si>
  <si>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</si>
  <si>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</si>
  <si>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</si>
  <si>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</si>
  <si>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</si>
  <si>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</si>
  <si>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</si>
  <si>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</si>
  <si>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</si>
  <si>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</si>
  <si>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</si>
  <si>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</si>
  <si>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</si>
  <si>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</si>
  <si>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</si>
  <si>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</si>
  <si>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</si>
  <si>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</si>
  <si>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</si>
  <si>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</si>
  <si>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</si>
  <si>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</si>
  <si>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</si>
  <si>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</si>
  <si>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</si>
  <si>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</si>
  <si>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</si>
  <si>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</si>
  <si>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</si>
  <si>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</si>
  <si>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</si>
  <si>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</si>
  <si>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</si>
  <si>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</si>
  <si>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</si>
  <si>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</si>
  <si>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</si>
  <si>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</si>
  <si>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</si>
  <si>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</si>
  <si>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</si>
  <si>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</si>
  <si>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</si>
  <si>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</si>
  <si>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</si>
  <si>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</si>
  <si>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</si>
  <si>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</si>
  <si>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</si>
  <si>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</si>
  <si>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</si>
  <si>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</si>
  <si>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</si>
  <si>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</si>
  <si>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</si>
  <si>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</si>
  <si>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</si>
  <si>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</si>
  <si>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</si>
  <si>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</si>
  <si>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</si>
  <si>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</si>
  <si>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</si>
  <si>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</si>
  <si>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</si>
  <si>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</si>
  <si>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</si>
  <si>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</si>
  <si>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</si>
  <si>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</si>
  <si>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</si>
  <si>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</si>
  <si>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</si>
  <si>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</si>
  <si>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</si>
  <si>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</si>
  <si>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</si>
  <si>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</si>
  <si>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</si>
  <si>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</si>
  <si>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</si>
  <si>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</si>
  <si>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</si>
  <si>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</si>
  <si>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</si>
  <si>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</si>
  <si>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</si>
  <si>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</si>
  <si>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</si>
  <si>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</si>
  <si>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</si>
  <si>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</si>
  <si>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</si>
  <si>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</si>
  <si>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</si>
  <si>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</si>
  <si>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</si>
  <si>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</si>
  <si>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</si>
  <si>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</si>
  <si>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</si>
  <si>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</si>
  <si>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</si>
  <si>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</si>
  <si>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</si>
  <si>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</si>
  <si>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</si>
  <si>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</si>
  <si>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</si>
  <si>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</si>
  <si>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</si>
  <si>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</si>
  <si>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</si>
  <si>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</si>
  <si>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</si>
  <si>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</si>
  <si>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</si>
  <si>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</si>
  <si>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</si>
  <si>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</si>
  <si>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</si>
  <si>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</si>
  <si>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</si>
  <si>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</si>
  <si>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</si>
  <si>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</si>
  <si>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</si>
  <si>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</si>
  <si>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</si>
  <si>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</si>
  <si>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</si>
  <si>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</si>
  <si>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</si>
  <si>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</si>
  <si>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</si>
  <si>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</si>
  <si>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</si>
  <si>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</si>
  <si>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</si>
  <si>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</si>
  <si>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</si>
  <si>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</si>
  <si>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</si>
  <si>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</si>
  <si>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</si>
  <si>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</si>
  <si>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</si>
  <si>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</si>
  <si>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</si>
  <si>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</si>
  <si>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</si>
  <si>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</si>
  <si>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</si>
  <si>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</si>
  <si>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</si>
  <si>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</si>
  <si>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</si>
  <si>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</si>
  <si>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</si>
  <si>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</si>
  <si>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</si>
  <si>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</si>
  <si>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</si>
  <si>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</si>
  <si>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</si>
  <si>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</si>
  <si>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</si>
  <si>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</si>
  <si>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</si>
  <si>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</si>
  <si>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</si>
  <si>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</si>
  <si>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</si>
  <si>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</si>
  <si>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</si>
  <si>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</si>
  <si>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</si>
  <si>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</si>
  <si>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</si>
  <si>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</si>
  <si>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</si>
  <si>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</si>
  <si>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</si>
  <si>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</si>
  <si>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</si>
  <si>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</si>
  <si>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</si>
  <si>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</si>
  <si>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</si>
  <si>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</si>
  <si>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</si>
  <si>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</si>
  <si>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</si>
  <si>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</si>
  <si>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</si>
  <si>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</si>
  <si>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</si>
  <si>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</si>
  <si>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</si>
  <si>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</si>
  <si>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</si>
  <si>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</si>
  <si>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</si>
  <si>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</si>
  <si>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</si>
  <si>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</si>
  <si>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</si>
  <si>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</si>
  <si>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</si>
  <si>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</si>
  <si>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</si>
  <si>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</si>
  <si>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</si>
  <si>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</si>
  <si>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</si>
  <si>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</si>
  <si>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</si>
  <si>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</si>
  <si>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</si>
  <si>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</si>
  <si>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</si>
  <si>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</si>
  <si>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</si>
  <si>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</si>
  <si>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</si>
  <si>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</si>
  <si>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</si>
  <si>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</si>
  <si>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</si>
  <si>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</si>
  <si>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</si>
  <si>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</si>
  <si>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</si>
  <si>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</si>
  <si>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</si>
  <si>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</si>
  <si>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</si>
  <si>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</si>
  <si>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</si>
  <si>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</si>
  <si>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</si>
  <si>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</si>
  <si>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</si>
  <si>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</si>
  <si>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</si>
  <si>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</si>
  <si>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</si>
  <si>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</si>
  <si>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</si>
  <si>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</si>
  <si>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</si>
  <si>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</si>
  <si>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</si>
  <si>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</si>
  <si>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</si>
  <si>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</si>
  <si>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</si>
  <si>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</si>
  <si>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</si>
  <si>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</si>
  <si>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</si>
  <si>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</si>
  <si>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</si>
  <si>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</si>
  <si>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</si>
  <si>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</si>
  <si>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</si>
  <si>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</si>
  <si>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</si>
  <si>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</si>
  <si>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</si>
  <si>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</si>
  <si>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</si>
  <si>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</si>
  <si>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</si>
  <si>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</si>
  <si>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</si>
  <si>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</si>
  <si>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</si>
  <si>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</si>
  <si>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</si>
  <si>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</si>
  <si>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</si>
  <si>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</si>
  <si>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</si>
  <si>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</si>
  <si>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</si>
  <si>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</si>
  <si>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</si>
  <si>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</si>
  <si>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</si>
  <si>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</si>
  <si>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</si>
  <si>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</si>
  <si>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</si>
  <si>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</si>
  <si>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</si>
  <si>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</si>
  <si>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</si>
  <si>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</si>
  <si>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</si>
  <si>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</si>
  <si>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</si>
  <si>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</si>
  <si>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</si>
  <si>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</si>
  <si>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</si>
  <si>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</si>
  <si>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</si>
  <si>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</si>
  <si>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</si>
  <si>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</si>
  <si>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</si>
  <si>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</si>
  <si>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</si>
  <si>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</si>
  <si>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</si>
  <si>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</si>
  <si>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</si>
  <si>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</si>
  <si>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</si>
  <si>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</si>
  <si>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</si>
  <si>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</si>
  <si>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</si>
  <si>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</si>
  <si>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</si>
  <si>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</si>
  <si>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</si>
  <si>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</si>
  <si>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</si>
  <si>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</si>
  <si>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</si>
  <si>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</si>
  <si>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</si>
  <si>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</si>
  <si>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</si>
  <si>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</si>
  <si>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</si>
  <si>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</si>
  <si>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</si>
  <si>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</si>
  <si>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</si>
  <si>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</si>
  <si>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</si>
  <si>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</si>
  <si>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</si>
  <si>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</si>
  <si>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</si>
  <si>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</si>
  <si>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</si>
  <si>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</si>
  <si>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</si>
  <si>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</si>
  <si>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</si>
  <si>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</si>
  <si>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</si>
  <si>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</si>
  <si>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</si>
  <si>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</si>
  <si>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</si>
  <si>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</si>
  <si>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</si>
  <si>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</si>
  <si>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</si>
  <si>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</si>
  <si>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</si>
  <si>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</si>
  <si>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</si>
  <si>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</si>
  <si>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</si>
  <si>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</si>
  <si>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</si>
  <si>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</si>
  <si>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</si>
  <si>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</si>
  <si>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</si>
  <si>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</si>
  <si>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</si>
  <si>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</si>
  <si>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</si>
  <si>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</si>
  <si>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</si>
  <si>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</si>
  <si>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</si>
  <si>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</si>
  <si>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</si>
  <si>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</si>
  <si>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</si>
  <si>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</si>
  <si>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</si>
  <si>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</si>
  <si>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</si>
  <si>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</si>
  <si>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</si>
  <si>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</si>
  <si>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</si>
  <si>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</si>
  <si>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</si>
  <si>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</si>
  <si>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</si>
  <si>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</si>
  <si>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</si>
  <si>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</si>
  <si>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</si>
  <si>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</si>
  <si>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</si>
  <si>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</si>
  <si>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</si>
  <si>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</si>
  <si>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</si>
  <si>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</si>
  <si>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</si>
  <si>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</si>
  <si>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</si>
  <si>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</si>
  <si>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</si>
  <si>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</si>
  <si>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</si>
  <si>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</si>
  <si>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</si>
  <si>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</si>
  <si>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</si>
  <si>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</si>
  <si>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</si>
  <si>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</si>
  <si>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</si>
  <si>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</si>
  <si>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</si>
  <si>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</si>
  <si>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</si>
  <si>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</si>
  <si>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</si>
  <si>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</si>
  <si>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</si>
  <si>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</si>
  <si>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</si>
  <si>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</si>
  <si>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</si>
  <si>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</si>
  <si>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</si>
  <si>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</si>
  <si>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</si>
  <si>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</si>
  <si>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</si>
  <si>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</si>
  <si>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</si>
  <si>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</si>
  <si>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</si>
  <si>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</si>
  <si>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</si>
  <si>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</si>
  <si>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</si>
  <si>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</si>
  <si>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</si>
  <si>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</si>
  <si>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</si>
  <si>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</si>
  <si>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</si>
  <si>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</si>
  <si>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</si>
  <si>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</si>
  <si>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</si>
  <si>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</si>
  <si>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</si>
  <si>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</si>
  <si>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</si>
  <si>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</si>
  <si>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</si>
  <si>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</si>
  <si>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</si>
  <si>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</si>
  <si>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</si>
  <si>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</si>
  <si>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</si>
  <si>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</si>
  <si>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</si>
  <si>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</si>
  <si>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</si>
  <si>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</si>
  <si>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</si>
  <si>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</si>
  <si>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</si>
  <si>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</si>
  <si>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</si>
  <si>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</si>
  <si>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</si>
  <si>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</si>
  <si>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</si>
  <si>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</si>
  <si>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</si>
  <si>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</si>
  <si>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</si>
  <si>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</si>
  <si>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</si>
  <si>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</si>
  <si>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</si>
  <si>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</si>
  <si>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</si>
  <si>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</si>
  <si>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</si>
  <si>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</si>
  <si>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</si>
  <si>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</si>
  <si>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</si>
  <si>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</si>
  <si>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</si>
  <si>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</si>
  <si>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</si>
  <si>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</si>
  <si>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</si>
  <si>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</si>
  <si>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</si>
  <si>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</si>
  <si>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</si>
  <si>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</si>
  <si>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</si>
  <si>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</si>
  <si>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</si>
  <si>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</si>
  <si>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</si>
  <si>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</si>
  <si>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</si>
  <si>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</si>
  <si>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</si>
  <si>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</si>
  <si>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</si>
  <si>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</si>
  <si>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</si>
  <si>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</si>
  <si>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</si>
  <si>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</si>
  <si>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</si>
  <si>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</si>
  <si>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</si>
  <si>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</si>
  <si>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</si>
  <si>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</si>
  <si>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</si>
  <si>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</si>
  <si>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</si>
  <si>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</si>
  <si>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</si>
  <si>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</si>
  <si>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</si>
  <si>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</si>
  <si>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</si>
  <si>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</si>
  <si>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</si>
  <si>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</si>
  <si>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</si>
  <si>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</si>
  <si>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</si>
  <si>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</si>
  <si>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</si>
  <si>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</si>
  <si>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</si>
  <si>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</si>
  <si>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</si>
  <si>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</si>
  <si>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</si>
  <si>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</si>
  <si>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</si>
  <si>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</si>
  <si>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</si>
  <si>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</si>
  <si>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</si>
  <si>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</si>
  <si>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</si>
  <si>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</si>
  <si>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</si>
  <si>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</si>
  <si>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</si>
  <si>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</si>
  <si>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</si>
  <si>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</si>
  <si>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</si>
  <si>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</si>
  <si>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</si>
  <si>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</si>
  <si>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</si>
  <si>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</si>
  <si>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</si>
  <si>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</si>
  <si>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</si>
  <si>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</si>
  <si>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</si>
  <si>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</si>
  <si>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</si>
  <si>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</si>
  <si>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</si>
  <si>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</si>
  <si>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</si>
  <si>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</si>
  <si>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</si>
  <si>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</si>
  <si>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</si>
  <si>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</si>
  <si>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</si>
  <si>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</si>
  <si>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</si>
  <si>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</si>
  <si>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</si>
  <si>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</si>
  <si>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</si>
  <si>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</si>
  <si>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</si>
  <si>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</si>
  <si>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</si>
  <si>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</si>
  <si>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</si>
  <si>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</si>
  <si>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</si>
  <si>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</si>
  <si>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</si>
  <si>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</si>
  <si>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</si>
  <si>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</si>
  <si>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</si>
  <si>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</si>
  <si>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</si>
  <si>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</si>
  <si>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</si>
  <si>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</si>
  <si>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</si>
  <si>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</si>
  <si>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</si>
  <si>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</si>
  <si>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</si>
  <si>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</si>
  <si>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</si>
  <si>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</si>
  <si>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</si>
  <si>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</si>
  <si>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</si>
  <si>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</si>
  <si>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</si>
  <si>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</si>
  <si>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</si>
  <si>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</si>
  <si>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</si>
  <si>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</si>
  <si>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</si>
  <si>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</si>
  <si>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</si>
  <si>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</si>
  <si>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</si>
  <si>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</si>
  <si>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</si>
  <si>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</si>
  <si>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</si>
  <si>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</si>
  <si>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</si>
  <si>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</si>
  <si>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</si>
  <si>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</si>
  <si>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</si>
  <si>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</si>
  <si>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</si>
  <si>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</si>
  <si>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</si>
  <si>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</si>
  <si>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</si>
  <si>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</si>
  <si>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</si>
  <si>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</si>
  <si>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</si>
  <si>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</si>
  <si>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</si>
  <si>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</si>
  <si>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</si>
  <si>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</si>
  <si>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</si>
  <si>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</si>
  <si>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</si>
  <si>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</si>
  <si>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</si>
  <si>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</si>
  <si>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</si>
  <si>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</si>
  <si>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</si>
  <si>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</si>
  <si>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</si>
  <si>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</si>
  <si>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</si>
  <si>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</si>
  <si>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</si>
  <si>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</si>
  <si>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</si>
  <si>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</si>
  <si>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</si>
  <si>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</si>
  <si>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</si>
  <si>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</si>
  <si>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</si>
  <si>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</si>
  <si>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</si>
  <si>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</si>
  <si>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</si>
  <si>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</si>
  <si>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</si>
  <si>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</si>
  <si>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</si>
  <si>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</si>
  <si>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</si>
  <si>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</si>
  <si>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</si>
  <si>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</si>
  <si>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</si>
  <si>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</si>
  <si>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</si>
  <si>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</si>
  <si>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</si>
  <si>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</si>
  <si>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</si>
  <si>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</si>
  <si>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</si>
  <si>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</si>
  <si>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</si>
  <si>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</si>
  <si>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</si>
  <si>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</si>
  <si>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</si>
  <si>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</si>
  <si>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</si>
  <si>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</si>
  <si>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</si>
  <si>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</si>
  <si>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</si>
  <si>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</si>
  <si>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</si>
  <si>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</si>
  <si>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</si>
  <si>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</si>
  <si>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</si>
  <si>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</si>
  <si>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</si>
  <si>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</si>
  <si>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</si>
  <si>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</si>
  <si>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</si>
  <si>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</si>
  <si>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</si>
  <si>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</si>
  <si>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</si>
  <si>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</si>
  <si>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</si>
  <si>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</si>
  <si>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</si>
  <si>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</si>
  <si>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</si>
  <si>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</si>
  <si>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</si>
  <si>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</si>
  <si>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</si>
  <si>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</si>
  <si>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</si>
  <si>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</si>
  <si>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</si>
  <si>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</si>
  <si>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</si>
  <si>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</si>
  <si>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</si>
  <si>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</si>
  <si>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</si>
  <si>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</si>
  <si>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</si>
  <si>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</si>
  <si>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</si>
  <si>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</si>
  <si>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</si>
  <si>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</si>
  <si>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</si>
  <si>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</si>
  <si>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</si>
  <si>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</si>
  <si>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</si>
  <si>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</si>
  <si>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</si>
  <si>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</si>
  <si>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</si>
  <si>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</si>
  <si>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</si>
  <si>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</si>
  <si>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</si>
  <si>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</si>
  <si>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</si>
  <si>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</si>
  <si>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</si>
  <si>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</si>
  <si>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</si>
  <si>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</si>
  <si>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</si>
  <si>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</si>
  <si>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</si>
  <si>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</si>
  <si>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</si>
  <si>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</si>
  <si>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</si>
  <si>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</si>
  <si>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</si>
  <si>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</si>
  <si>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</si>
  <si>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</si>
  <si>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</si>
  <si>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</si>
  <si>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</si>
  <si>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</si>
  <si>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</si>
  <si>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</si>
  <si>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</si>
  <si>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</si>
  <si>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</si>
  <si>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</si>
  <si>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</si>
  <si>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</si>
  <si>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</si>
  <si>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</si>
  <si>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</si>
  <si>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</si>
  <si>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</si>
  <si>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</si>
  <si>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</si>
  <si>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</si>
  <si>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</si>
  <si>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</si>
  <si>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</si>
  <si>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</si>
  <si>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</si>
  <si>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</si>
  <si>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</si>
  <si>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</si>
  <si>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</si>
  <si>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</si>
  <si>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</si>
  <si>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</si>
  <si>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</si>
  <si>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</si>
  <si>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</si>
  <si>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</si>
  <si>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</si>
  <si>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</si>
  <si>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</si>
  <si>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</si>
  <si>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</si>
  <si>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</si>
  <si>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</si>
  <si>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</si>
  <si>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</si>
  <si>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</si>
  <si>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</si>
  <si>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</si>
  <si>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</si>
  <si>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</si>
  <si>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</si>
  <si>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</si>
  <si>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</si>
  <si>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</si>
  <si>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</si>
  <si>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</si>
  <si>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</si>
  <si>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</si>
  <si>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</si>
  <si>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</si>
  <si>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</si>
  <si>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</si>
  <si>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</si>
  <si>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</si>
  <si>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</si>
  <si>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</si>
  <si>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</si>
  <si>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</si>
  <si>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</si>
  <si>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</si>
  <si>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</si>
  <si>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</si>
  <si>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</si>
  <si>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</si>
  <si>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</si>
  <si>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</si>
  <si>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</si>
  <si>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</si>
  <si>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</si>
  <si>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</si>
  <si>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</si>
  <si>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</si>
  <si>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</si>
  <si>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</si>
  <si>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</si>
  <si>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</si>
  <si>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</si>
  <si>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</si>
  <si>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</si>
  <si>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</si>
  <si>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</si>
  <si>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</si>
  <si>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</si>
  <si>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</si>
  <si>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</si>
  <si>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</si>
  <si>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</si>
  <si>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</si>
  <si>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</si>
  <si>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</si>
  <si>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</si>
  <si>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</si>
  <si>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</si>
  <si>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</si>
  <si>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</si>
  <si>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</si>
  <si>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</si>
  <si>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</si>
  <si>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</si>
  <si>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</si>
  <si>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</si>
  <si>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</si>
  <si>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</si>
  <si>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</si>
  <si>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</si>
  <si>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</si>
  <si>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</si>
  <si>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</si>
  <si>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</si>
  <si>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</si>
  <si>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</si>
  <si>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</si>
  <si>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</si>
  <si>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</si>
  <si>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</si>
  <si>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</si>
  <si>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</si>
  <si>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</si>
  <si>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</si>
  <si>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</si>
  <si>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</si>
  <si>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</si>
  <si>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</si>
  <si>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</si>
  <si>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</si>
  <si>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</si>
  <si>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</si>
  <si>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</si>
  <si>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</si>
  <si>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</si>
  <si>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</si>
  <si>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</si>
  <si>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</si>
  <si>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</si>
  <si>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</si>
  <si>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</si>
  <si>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</si>
  <si>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</si>
  <si>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</si>
  <si>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</si>
  <si>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</si>
  <si>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</si>
  <si>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</si>
  <si>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</si>
  <si>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</si>
  <si>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</si>
  <si>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</si>
  <si>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</si>
  <si>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</si>
  <si>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</si>
  <si>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</si>
  <si>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</si>
  <si>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</si>
  <si>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</si>
  <si>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</si>
  <si>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</si>
  <si>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</si>
  <si>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</si>
  <si>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</si>
  <si>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</si>
  <si>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</si>
  <si>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</si>
  <si>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</si>
  <si>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</si>
  <si>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</si>
  <si>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</si>
  <si>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</si>
  <si>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</si>
  <si>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</si>
  <si>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</si>
  <si>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</si>
  <si>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</si>
  <si>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</si>
  <si>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</si>
  <si>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</si>
  <si>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</si>
  <si>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</si>
  <si>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</si>
  <si>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</si>
  <si>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</si>
  <si>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</si>
  <si>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</si>
  <si>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</si>
  <si>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</si>
  <si>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</si>
  <si>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</si>
  <si>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</si>
  <si>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</si>
  <si>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</si>
  <si>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</si>
  <si>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</si>
  <si>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</si>
  <si>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</si>
  <si>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</si>
  <si>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</si>
  <si>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</si>
  <si>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</si>
  <si>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</si>
  <si>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</si>
  <si>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</si>
  <si>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</si>
  <si>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</si>
  <si>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</si>
  <si>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</si>
  <si>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</si>
  <si>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</si>
  <si>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</si>
  <si>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</si>
  <si>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</si>
  <si>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</si>
  <si>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</si>
  <si>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</si>
  <si>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</si>
  <si>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</si>
  <si>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</si>
  <si>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</si>
  <si>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</si>
  <si>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</si>
  <si>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</si>
  <si>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</si>
  <si>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</si>
  <si>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</si>
  <si>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</si>
  <si>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</si>
  <si>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</si>
  <si>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</si>
  <si>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</si>
  <si>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</si>
  <si>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</si>
  <si>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</si>
  <si>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</si>
  <si>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</si>
  <si>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</si>
  <si>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</si>
  <si>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</si>
  <si>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</si>
  <si>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</si>
  <si>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</si>
  <si>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</si>
  <si>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</si>
  <si>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</si>
  <si>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</si>
  <si>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</si>
  <si>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</si>
  <si>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</si>
  <si>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</si>
  <si>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</si>
  <si>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</si>
  <si>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</si>
  <si>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</si>
  <si>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</si>
  <si>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</si>
  <si>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</si>
  <si>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</si>
  <si>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</si>
  <si>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</si>
  <si>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</si>
  <si>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</si>
  <si>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</si>
  <si>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</si>
  <si>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</si>
  <si>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</si>
  <si>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</si>
  <si>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</si>
  <si>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</si>
  <si>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</si>
  <si>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</si>
  <si>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</si>
  <si>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</si>
  <si>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</si>
  <si>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</si>
  <si>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</si>
  <si>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</si>
  <si>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</si>
  <si>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</si>
  <si>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</si>
  <si>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</si>
  <si>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</si>
  <si>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</si>
  <si>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</si>
  <si>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</si>
  <si>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</si>
  <si>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</si>
  <si>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</si>
  <si>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</si>
  <si>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</si>
  <si>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</si>
  <si>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</si>
  <si>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</si>
  <si>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</si>
  <si>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</si>
  <si>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</si>
  <si>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</si>
  <si>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</si>
  <si>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</si>
  <si>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</si>
  <si>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</si>
  <si>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</si>
  <si>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</si>
  <si>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</si>
  <si>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</si>
  <si>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</si>
  <si>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</si>
  <si>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</si>
  <si>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</si>
  <si>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</si>
  <si>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</si>
  <si>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</si>
  <si>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</si>
  <si>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</si>
  <si>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</si>
  <si>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</si>
  <si>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</si>
  <si>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</si>
  <si>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</si>
  <si>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</si>
  <si>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</si>
  <si>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</si>
  <si>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</si>
  <si>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</si>
  <si>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</si>
  <si>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</si>
  <si>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</si>
  <si>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</si>
  <si>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</si>
  <si>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</si>
  <si>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</si>
  <si>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</si>
  <si>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</si>
  <si>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</si>
  <si>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</si>
  <si>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</si>
  <si>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</si>
  <si>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</si>
  <si>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</si>
  <si>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</si>
  <si>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</si>
  <si>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</si>
  <si>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</si>
  <si>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</si>
  <si>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</si>
  <si>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</si>
  <si>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</si>
  <si>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</si>
  <si>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</si>
  <si>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</si>
  <si>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</si>
  <si>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</si>
  <si>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</si>
  <si>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</si>
  <si>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</si>
  <si>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</si>
  <si>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</si>
  <si>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</si>
  <si>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</si>
  <si>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</si>
  <si>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</si>
  <si>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</si>
  <si>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</si>
  <si>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</si>
  <si>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</si>
  <si>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</si>
  <si>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</si>
  <si>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</si>
  <si>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</si>
  <si>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</si>
  <si>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</si>
  <si>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</si>
  <si>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</si>
  <si>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</si>
  <si>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</si>
  <si>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</si>
  <si>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</si>
  <si>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</si>
  <si>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</si>
  <si>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</si>
  <si>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</si>
  <si>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</si>
  <si>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</si>
  <si>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</si>
  <si>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</si>
  <si>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</si>
  <si>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</si>
  <si>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</si>
  <si>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</si>
  <si>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</si>
  <si>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</si>
  <si>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</si>
  <si>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</si>
  <si>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</si>
  <si>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</si>
  <si>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</si>
  <si>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</si>
  <si>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</si>
  <si>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</si>
  <si>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</si>
  <si>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</si>
  <si>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</si>
  <si>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</si>
  <si>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</si>
  <si>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</si>
  <si>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</si>
  <si>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</si>
  <si>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</si>
  <si>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</si>
  <si>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</si>
  <si>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</si>
  <si>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</si>
  <si>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</si>
  <si>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</si>
  <si>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</si>
  <si>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</si>
  <si>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</si>
  <si>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</si>
  <si>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</si>
  <si>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</si>
  <si>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</si>
  <si>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</si>
  <si>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</si>
  <si>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</si>
  <si>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</si>
  <si>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</si>
  <si>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</si>
  <si>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</si>
  <si>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</si>
  <si>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</si>
  <si>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</si>
  <si>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</si>
  <si>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</si>
  <si>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</si>
  <si>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</si>
  <si>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</si>
  <si>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</si>
  <si>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</si>
  <si>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</si>
  <si>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</si>
  <si>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</si>
  <si>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</si>
  <si>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</si>
  <si>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</si>
  <si>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</si>
  <si>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</si>
  <si>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</si>
  <si>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</si>
  <si>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</si>
  <si>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</si>
  <si>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</si>
  <si>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</si>
  <si>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</si>
  <si>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</si>
  <si>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</si>
  <si>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</si>
  <si>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</si>
  <si>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</si>
  <si>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</si>
  <si>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</si>
  <si>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</si>
  <si>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</si>
  <si>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</si>
  <si>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</si>
  <si>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</si>
  <si>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</si>
  <si>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</si>
  <si>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</si>
  <si>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</si>
  <si>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</si>
  <si>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</si>
  <si>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</si>
  <si>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</si>
  <si>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</si>
  <si>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</si>
  <si>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</si>
  <si>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</si>
  <si>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</si>
  <si>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</si>
  <si>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</si>
  <si>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</si>
  <si>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</si>
  <si>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</si>
  <si>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</si>
  <si>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</si>
  <si>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</si>
  <si>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</si>
  <si>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</si>
  <si>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</si>
  <si>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</si>
  <si>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</si>
  <si>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</si>
  <si>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</si>
  <si>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</si>
  <si>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</si>
  <si>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</si>
  <si>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</si>
  <si>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</si>
  <si>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</si>
  <si>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</si>
  <si>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</si>
  <si>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</si>
  <si>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</si>
  <si>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</si>
  <si>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</si>
  <si>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</si>
  <si>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</si>
  <si>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</si>
  <si>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</si>
  <si>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</si>
  <si>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</si>
  <si>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</si>
  <si>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</si>
  <si>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</si>
  <si>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</si>
  <si>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</si>
  <si>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</si>
  <si>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</si>
  <si>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</si>
  <si>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</si>
  <si>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</si>
  <si>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</si>
  <si>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</si>
  <si>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</si>
  <si>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</si>
  <si>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</si>
  <si>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</si>
  <si>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</si>
  <si>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</si>
  <si>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</si>
  <si>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</si>
  <si>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</si>
  <si>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</si>
  <si>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</si>
  <si>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</si>
  <si>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</si>
  <si>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</si>
  <si>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</si>
  <si>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</si>
  <si>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</si>
  <si>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</si>
  <si>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</si>
  <si>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</si>
  <si>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</si>
  <si>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</si>
  <si>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</si>
  <si>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</si>
  <si>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</si>
  <si>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</si>
  <si>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</si>
  <si>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</si>
  <si>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</si>
  <si>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</si>
  <si>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</si>
  <si>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</si>
  <si>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</si>
  <si>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</si>
  <si>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</si>
  <si>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</si>
  <si>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</si>
  <si>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</si>
  <si>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</si>
  <si>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</si>
  <si>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</si>
  <si>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</si>
  <si>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</si>
  <si>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</si>
  <si>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</si>
  <si>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</si>
  <si>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</si>
  <si>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</si>
  <si>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</si>
  <si>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</si>
  <si>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</si>
  <si>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</si>
  <si>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</si>
  <si>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</si>
  <si>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</si>
  <si>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</si>
  <si>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</si>
  <si>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</si>
  <si>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</si>
  <si>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</si>
  <si>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</si>
  <si>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</si>
  <si>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</si>
  <si>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</si>
  <si>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</si>
  <si>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</si>
  <si>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</si>
  <si>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</si>
  <si>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</si>
  <si>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</si>
  <si>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</si>
  <si>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</si>
  <si>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</si>
  <si>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</si>
  <si>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</si>
  <si>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</si>
  <si>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</si>
  <si>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</si>
  <si>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</si>
  <si>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</si>
  <si>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</si>
  <si>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</si>
  <si>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</si>
  <si>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</si>
  <si>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</si>
  <si>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</si>
  <si>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</si>
  <si>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</si>
  <si>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</si>
  <si>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</si>
  <si>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</si>
  <si>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</si>
  <si>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</si>
  <si>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</si>
  <si>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</si>
  <si>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</si>
  <si>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</si>
  <si>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</si>
  <si>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</si>
  <si>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</si>
  <si>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</si>
  <si>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</si>
  <si>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</si>
  <si>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</si>
  <si>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</si>
  <si>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</si>
  <si>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</si>
  <si>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</si>
  <si>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</si>
  <si>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</si>
  <si>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</si>
  <si>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</si>
  <si>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</si>
  <si>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</si>
  <si>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</si>
  <si>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</si>
  <si>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</si>
  <si>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</si>
  <si>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</si>
  <si>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</si>
  <si>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</si>
  <si>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</si>
  <si>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</si>
  <si>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</si>
  <si>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</si>
  <si>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</si>
  <si>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</si>
  <si>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</si>
  <si>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</si>
  <si>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</si>
  <si>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</si>
  <si>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</si>
  <si>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</si>
  <si>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</si>
  <si>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</si>
  <si>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</si>
  <si>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</si>
  <si>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</si>
  <si>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</si>
  <si>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</si>
  <si>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</si>
  <si>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</si>
  <si>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</si>
  <si>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</si>
  <si>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</si>
  <si>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</si>
  <si>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</si>
  <si>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</si>
  <si>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</si>
  <si>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</si>
  <si>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</si>
  <si>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</si>
  <si>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</si>
  <si>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</si>
  <si>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</si>
  <si>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</si>
  <si>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</si>
  <si>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</si>
  <si>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</si>
  <si>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</si>
  <si>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</si>
  <si>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</si>
  <si>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</si>
  <si>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</si>
  <si>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</si>
  <si>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</si>
  <si>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</si>
  <si>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</si>
  <si>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</si>
  <si>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</si>
  <si>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</si>
  <si>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</si>
  <si>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</si>
  <si>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</si>
  <si>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</si>
  <si>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</si>
  <si>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</si>
  <si>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</si>
  <si>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</si>
  <si>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</si>
  <si>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</si>
  <si>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</si>
  <si>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</si>
  <si>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</si>
  <si>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</si>
  <si>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</si>
  <si>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</si>
  <si>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</si>
  <si>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</si>
  <si>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</si>
  <si>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</si>
  <si>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</si>
  <si>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</si>
  <si>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</si>
  <si>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</si>
  <si>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</si>
  <si>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</si>
  <si>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</si>
  <si>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</si>
  <si>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</si>
  <si>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</si>
  <si>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</si>
  <si>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</si>
  <si>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</si>
  <si>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</si>
  <si>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</si>
  <si>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</si>
  <si>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</si>
  <si>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</si>
  <si>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</si>
  <si>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</si>
  <si>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</si>
  <si>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</si>
  <si>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</si>
  <si>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</si>
  <si>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</si>
  <si>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</si>
  <si>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</si>
  <si>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</si>
  <si>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</si>
  <si>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</si>
  <si>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</si>
  <si>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</si>
  <si>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</si>
  <si>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</si>
  <si>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</si>
  <si>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</si>
  <si>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</si>
  <si>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</si>
  <si>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</si>
  <si>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</si>
  <si>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</si>
  <si>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</si>
  <si>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</si>
  <si>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</si>
  <si>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</si>
  <si>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</si>
  <si>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</si>
  <si>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</si>
  <si>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</si>
  <si>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</si>
  <si>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</si>
  <si>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</si>
  <si>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</si>
  <si>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</si>
  <si>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</si>
  <si>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</si>
  <si>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</si>
  <si>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</si>
  <si>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</si>
  <si>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</si>
  <si>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</si>
  <si>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</si>
  <si>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</si>
  <si>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</si>
  <si>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</si>
  <si>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</si>
  <si>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</si>
  <si>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</si>
  <si>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</si>
  <si>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</si>
  <si>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</si>
  <si>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</si>
  <si>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</si>
  <si>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</si>
  <si>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</si>
  <si>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</si>
  <si>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</si>
  <si>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</si>
  <si>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</si>
  <si>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</si>
  <si>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</si>
  <si>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</si>
  <si>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</si>
  <si>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</si>
  <si>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</si>
  <si>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</si>
  <si>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</si>
  <si>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</si>
  <si>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</si>
  <si>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</si>
  <si>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</si>
  <si>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</si>
  <si>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</si>
  <si>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</si>
  <si>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</si>
  <si>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</si>
  <si>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</si>
  <si>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</si>
  <si>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</si>
  <si>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</si>
  <si>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</si>
  <si>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</si>
  <si>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</si>
  <si>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</si>
  <si>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</si>
  <si>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</si>
  <si>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</si>
  <si>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</si>
  <si>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</si>
  <si>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</si>
  <si>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</si>
  <si>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</si>
  <si>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</si>
  <si>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</si>
  <si>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</si>
  <si>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</si>
  <si>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</si>
  <si>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</si>
  <si>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</si>
  <si>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</si>
  <si>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</si>
  <si>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</si>
  <si>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</si>
  <si>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</si>
  <si>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</si>
  <si>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</si>
  <si>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</si>
  <si>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</si>
  <si>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</si>
  <si>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</si>
  <si>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</si>
  <si>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</si>
  <si>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</si>
  <si>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</si>
  <si>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</si>
  <si>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</si>
  <si>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</si>
  <si>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</si>
  <si>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</si>
  <si>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</si>
  <si>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</si>
  <si>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</si>
  <si>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</si>
  <si>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</si>
  <si>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</si>
  <si>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</si>
  <si>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</si>
  <si>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</si>
  <si>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</si>
  <si>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</si>
  <si>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</si>
  <si>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</si>
  <si>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</si>
  <si>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</si>
  <si>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</si>
  <si>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</si>
  <si>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</si>
  <si>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</si>
  <si>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</si>
  <si>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</si>
  <si>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</si>
  <si>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</si>
  <si>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</si>
  <si>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</si>
  <si>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</si>
  <si>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</si>
  <si>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</si>
  <si>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</si>
  <si>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</si>
  <si>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</si>
  <si>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</si>
  <si>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</si>
  <si>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</si>
  <si>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</si>
  <si>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</si>
  <si>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</si>
  <si>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</si>
  <si>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</si>
  <si>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</si>
  <si>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</si>
  <si>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</si>
  <si>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</si>
  <si>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</si>
  <si>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</si>
  <si>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</si>
  <si>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</si>
  <si>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</si>
  <si>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</si>
  <si>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</si>
  <si>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</si>
  <si>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</si>
  <si>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</si>
  <si>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</si>
  <si>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</si>
  <si>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</si>
  <si>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</si>
  <si>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</si>
  <si>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</si>
  <si>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</si>
  <si>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</si>
  <si>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</si>
  <si>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</si>
  <si>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</si>
  <si>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</si>
  <si>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</si>
  <si>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</si>
  <si>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</si>
  <si>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</si>
  <si>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</si>
  <si>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</si>
  <si>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</si>
  <si>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</si>
  <si>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</si>
  <si>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</si>
  <si>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</si>
  <si>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</si>
  <si>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</si>
  <si>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</si>
  <si>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</si>
  <si>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</si>
  <si>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</si>
  <si>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</si>
  <si>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</si>
  <si>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</si>
  <si>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</si>
  <si>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</si>
  <si>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</si>
  <si>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</si>
  <si>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</si>
  <si>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</si>
  <si>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</si>
  <si>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</si>
  <si>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</si>
  <si>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</si>
  <si>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</si>
  <si>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</si>
  <si>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</si>
  <si>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</si>
  <si>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</si>
  <si>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</si>
  <si>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</si>
  <si>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</si>
  <si>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</si>
  <si>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</si>
  <si>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</si>
  <si>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</si>
  <si>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</si>
  <si>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</si>
  <si>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</si>
  <si>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</si>
  <si>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</si>
  <si>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</si>
  <si>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</si>
  <si>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</si>
  <si>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</si>
  <si>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</si>
  <si>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</si>
  <si>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</si>
  <si>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</si>
  <si>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</si>
  <si>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</si>
  <si>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</si>
  <si>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</si>
  <si>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</si>
  <si>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</si>
  <si>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</si>
  <si>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</si>
  <si>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</si>
  <si>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</si>
  <si>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</si>
  <si>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</si>
  <si>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</si>
  <si>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</si>
  <si>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</si>
  <si>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</si>
  <si>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</si>
  <si>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</si>
  <si>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</si>
  <si>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</si>
  <si>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</si>
  <si>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</si>
  <si>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</si>
  <si>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</si>
  <si>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</si>
  <si>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</si>
  <si>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</si>
  <si>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</si>
  <si>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</si>
  <si>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</si>
  <si>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</si>
  <si>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</si>
  <si>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</si>
  <si>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</si>
  <si>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</si>
  <si>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</si>
  <si>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</si>
  <si>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</si>
  <si>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</si>
  <si>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</si>
  <si>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</si>
  <si>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</si>
  <si>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</si>
  <si>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</si>
  <si>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</si>
  <si>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</si>
  <si>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</si>
  <si>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</si>
  <si>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</si>
  <si>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</si>
  <si>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</si>
  <si>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</si>
  <si>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</si>
  <si>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</si>
  <si>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</si>
  <si>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</si>
  <si>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</si>
  <si>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</si>
  <si>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</si>
  <si>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</si>
  <si>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</si>
  <si>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</si>
  <si>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</si>
  <si>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</si>
  <si>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</si>
  <si>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</si>
  <si>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</si>
  <si>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</si>
  <si>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</si>
  <si>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</si>
  <si>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</si>
  <si>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</si>
  <si>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</si>
  <si>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</si>
  <si>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</si>
  <si>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</si>
  <si>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</si>
  <si>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</si>
  <si>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</si>
  <si>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</si>
  <si>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</si>
  <si>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</si>
  <si>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</si>
  <si>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</si>
  <si>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</si>
  <si>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</si>
  <si>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</si>
  <si>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</si>
  <si>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</si>
  <si>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</si>
  <si>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</si>
  <si>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</si>
  <si>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</si>
  <si>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</si>
  <si>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</si>
  <si>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</si>
  <si>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</si>
  <si>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</si>
  <si>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</si>
  <si>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</si>
  <si>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</si>
  <si>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</si>
  <si>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</si>
  <si>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</si>
  <si>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</si>
  <si>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</si>
  <si>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</si>
  <si>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</si>
  <si>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</si>
  <si>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</si>
  <si>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</si>
  <si>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</si>
  <si>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</si>
  <si>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</si>
  <si>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</si>
  <si>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</si>
  <si>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</si>
  <si>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</si>
  <si>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</si>
  <si>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</si>
  <si>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</si>
  <si>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</si>
  <si>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</si>
  <si>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</si>
  <si>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</si>
  <si>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</si>
  <si>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</si>
  <si>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</si>
  <si>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</si>
  <si>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</si>
  <si>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</si>
  <si>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</si>
  <si>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</si>
  <si>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</si>
  <si>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</si>
  <si>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</si>
  <si>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</si>
  <si>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</si>
  <si>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</si>
  <si>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</si>
  <si>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</si>
  <si>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</si>
  <si>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</si>
  <si>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</si>
  <si>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</si>
  <si>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</si>
  <si>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</si>
  <si>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</si>
  <si>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</si>
  <si>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</si>
  <si>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</si>
  <si>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</si>
  <si>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</si>
  <si>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</si>
  <si>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</si>
  <si>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</si>
  <si>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</si>
  <si>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</si>
  <si>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</si>
  <si>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</si>
  <si>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</si>
  <si>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</si>
  <si>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</si>
  <si>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</si>
  <si>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</si>
  <si>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</si>
  <si>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</si>
  <si>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</si>
  <si>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</si>
  <si>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</si>
  <si>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</si>
  <si>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</si>
  <si>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</si>
  <si>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</si>
  <si>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</si>
  <si>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</si>
  <si>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</si>
  <si>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</si>
  <si>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</si>
  <si>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</si>
  <si>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</si>
  <si>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</si>
  <si>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</si>
  <si>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</si>
  <si>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</si>
  <si>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</si>
  <si>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</si>
  <si>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</si>
  <si>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</si>
  <si>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</si>
  <si>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</si>
  <si>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</si>
  <si>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</si>
  <si>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</si>
  <si>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</si>
  <si>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</si>
  <si>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</si>
  <si>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</si>
  <si>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</si>
  <si>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</si>
  <si>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</si>
  <si>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</si>
  <si>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</si>
  <si>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</si>
  <si>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</si>
  <si>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</si>
  <si>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</si>
  <si>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</si>
  <si>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</si>
  <si>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</si>
  <si>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</si>
  <si>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</si>
  <si>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</si>
  <si>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</si>
  <si>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</si>
  <si>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</si>
  <si>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</si>
  <si>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</si>
  <si>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</si>
  <si>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</si>
  <si>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</si>
  <si>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</si>
  <si>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</si>
  <si>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</si>
  <si>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</si>
  <si>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</si>
  <si>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</si>
  <si>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</si>
  <si>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</si>
  <si>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</si>
  <si>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</si>
  <si>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</si>
  <si>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</si>
  <si>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</si>
  <si>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</si>
  <si>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</si>
  <si>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</si>
  <si>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</si>
  <si>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</si>
  <si>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</si>
  <si>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</si>
  <si>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</si>
  <si>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</si>
  <si>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</si>
  <si>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</si>
  <si>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</si>
  <si>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</si>
  <si>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</si>
  <si>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</si>
  <si>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</si>
  <si>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</si>
  <si>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</si>
  <si>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</si>
  <si>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</si>
  <si>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</si>
  <si>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</si>
  <si>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</si>
  <si>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</si>
  <si>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</si>
  <si>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</si>
  <si>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</si>
  <si>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</si>
  <si>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</si>
  <si>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</si>
  <si>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</si>
  <si>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</si>
  <si>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</si>
  <si>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</si>
  <si>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</si>
  <si>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</si>
  <si>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</si>
  <si>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</si>
  <si>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</si>
  <si>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</si>
  <si>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</si>
  <si>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</si>
  <si>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</si>
  <si>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</si>
  <si>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</si>
  <si>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</si>
  <si>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</si>
  <si>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</si>
  <si>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</si>
  <si>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</si>
  <si>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</si>
  <si>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</si>
  <si>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</si>
  <si>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</si>
  <si>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</si>
  <si>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</si>
  <si>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</si>
  <si>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</si>
  <si>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</si>
  <si>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</si>
  <si>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</si>
  <si>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</si>
  <si>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</si>
  <si>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</si>
  <si>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</si>
  <si>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</si>
  <si>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</si>
  <si>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</si>
  <si>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</si>
  <si>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</si>
  <si>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</si>
  <si>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</si>
  <si>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</si>
  <si>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</si>
  <si>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</si>
  <si>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</si>
  <si>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</si>
  <si>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</si>
  <si>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</si>
  <si>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</si>
  <si>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</si>
  <si>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</si>
  <si>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</si>
  <si>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</si>
  <si>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</si>
  <si>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</si>
  <si>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</si>
  <si>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</si>
  <si>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</si>
  <si>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</si>
  <si>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</si>
  <si>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</si>
  <si>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</si>
  <si>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</si>
  <si>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</si>
  <si>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</si>
  <si>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</si>
  <si>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</si>
  <si>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</si>
  <si>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</si>
  <si>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</si>
  <si>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</si>
  <si>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</si>
  <si>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</si>
  <si>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</si>
  <si>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</si>
  <si>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</si>
  <si>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</si>
  <si>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</si>
  <si>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</si>
  <si>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</si>
  <si>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</si>
  <si>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</si>
  <si>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</si>
  <si>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</si>
  <si>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</si>
  <si>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</si>
  <si>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</si>
  <si>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</si>
  <si>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</si>
  <si>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</si>
  <si>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</si>
  <si>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</si>
  <si>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</si>
  <si>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</si>
  <si>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</si>
  <si>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</si>
  <si>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</si>
  <si>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</si>
  <si>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</si>
  <si>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</si>
  <si>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</si>
  <si>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</si>
  <si>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</si>
  <si>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</si>
  <si>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</si>
  <si>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</si>
  <si>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</si>
  <si>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</si>
  <si>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</si>
  <si>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</si>
  <si>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</si>
  <si>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</si>
  <si>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</si>
  <si>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</si>
  <si>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</si>
  <si>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</si>
  <si>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</si>
  <si>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</si>
  <si>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</si>
  <si>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</si>
  <si>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</si>
  <si>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</si>
  <si>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</si>
  <si>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</si>
  <si>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</si>
  <si>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</si>
  <si>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</si>
  <si>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</si>
  <si>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</si>
  <si>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</si>
  <si>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</si>
  <si>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</si>
  <si>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</si>
  <si>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</si>
  <si>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</si>
  <si>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</si>
  <si>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</si>
  <si>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</si>
  <si>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</si>
  <si>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</si>
  <si>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</si>
  <si>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</si>
  <si>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</si>
  <si>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</si>
  <si>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</si>
  <si>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</si>
  <si>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</si>
  <si>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</si>
  <si>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</si>
  <si>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</si>
  <si>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</si>
  <si>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</si>
  <si>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</si>
  <si>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</si>
  <si>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</si>
  <si>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</si>
  <si>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</si>
  <si>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</si>
  <si>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</si>
  <si>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</si>
  <si>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</si>
  <si>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</si>
  <si>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</si>
  <si>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</si>
  <si>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</si>
  <si>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</si>
  <si>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</si>
  <si>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</si>
  <si>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</si>
  <si>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</si>
  <si>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</si>
  <si>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</si>
  <si>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</si>
  <si>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</si>
  <si>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</si>
  <si>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</si>
  <si>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</si>
  <si>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</si>
  <si>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</si>
  <si>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</si>
  <si>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</si>
  <si>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</si>
  <si>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</si>
  <si>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</si>
  <si>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</si>
  <si>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</si>
  <si>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</si>
  <si>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</si>
  <si>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</si>
  <si>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</si>
  <si>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</si>
  <si>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</si>
  <si>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</si>
  <si>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</si>
  <si>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</si>
  <si>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</si>
  <si>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</si>
  <si>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</si>
  <si>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</si>
  <si>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</si>
  <si>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</si>
  <si>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</si>
  <si>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</si>
  <si>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</si>
  <si>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</si>
  <si>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</si>
  <si>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</si>
  <si>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</si>
  <si>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</si>
  <si>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</si>
  <si>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</si>
  <si>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</si>
  <si>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</si>
  <si>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</si>
  <si>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</si>
  <si>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</si>
  <si>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</si>
  <si>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</si>
  <si>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</si>
  <si>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</si>
  <si>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</si>
  <si>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</si>
  <si>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</si>
  <si>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</si>
  <si>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</si>
  <si>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</si>
  <si>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</si>
  <si>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</si>
  <si>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</si>
  <si>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</si>
  <si>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</si>
  <si>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</si>
  <si>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</si>
  <si>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</si>
  <si>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</si>
  <si>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</si>
  <si>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</si>
  <si>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</si>
  <si>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</si>
  <si>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</si>
  <si>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</si>
  <si>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</si>
  <si>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</si>
  <si>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</si>
  <si>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</si>
  <si>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</si>
  <si>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</si>
  <si>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</si>
  <si>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</si>
  <si>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</si>
  <si>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</si>
  <si>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</si>
  <si>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</si>
  <si>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</si>
  <si>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</si>
  <si>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</si>
  <si>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</si>
  <si>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</si>
  <si>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</si>
  <si>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</si>
  <si>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</si>
  <si>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</si>
  <si>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</si>
  <si>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</si>
  <si>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</si>
  <si>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</si>
  <si>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</si>
  <si>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</si>
  <si>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</si>
  <si>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</si>
  <si>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</si>
  <si>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</si>
  <si>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</si>
  <si>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</si>
  <si>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</si>
  <si>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</si>
  <si>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</si>
  <si>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</si>
  <si>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</si>
  <si>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</si>
  <si>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</si>
  <si>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</si>
  <si>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</si>
  <si>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</si>
  <si>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</si>
  <si>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</si>
  <si>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</si>
  <si>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</si>
  <si>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</si>
  <si>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</si>
  <si>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</si>
  <si>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</si>
  <si>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</si>
  <si>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</si>
  <si>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</si>
  <si>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</si>
  <si>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</si>
  <si>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</si>
  <si>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</si>
  <si>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</si>
  <si>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</si>
  <si>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</si>
  <si>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</si>
  <si>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</si>
  <si>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</si>
  <si>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</si>
  <si>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</si>
  <si>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</si>
  <si>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</si>
  <si>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</si>
  <si>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</si>
  <si>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</si>
  <si>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</si>
  <si>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</si>
  <si>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</si>
  <si>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</si>
  <si>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</si>
  <si>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</si>
  <si>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</si>
  <si>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</si>
  <si>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</si>
  <si>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</si>
  <si>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</si>
  <si>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</si>
  <si>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</si>
  <si>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</si>
  <si>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</si>
  <si>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</si>
  <si>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</si>
  <si>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</si>
  <si>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</si>
  <si>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</si>
  <si>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</si>
  <si>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</si>
  <si>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</si>
  <si>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</si>
  <si>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</si>
  <si>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</si>
  <si>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</si>
  <si>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</si>
  <si>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</si>
  <si>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</si>
  <si>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</si>
  <si>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</si>
  <si>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</si>
  <si>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</si>
  <si>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</si>
  <si>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</si>
  <si>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</si>
  <si>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</si>
  <si>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</si>
  <si>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</si>
  <si>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</si>
  <si>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</si>
  <si>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</si>
  <si>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</si>
  <si>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</si>
  <si>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</si>
  <si>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</si>
  <si>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</si>
  <si>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</si>
  <si>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</si>
  <si>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</si>
  <si>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</si>
  <si>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</si>
  <si>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</si>
  <si>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</si>
  <si>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</si>
  <si>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</si>
  <si>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</si>
  <si>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</si>
  <si>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</si>
  <si>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</si>
  <si>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</si>
  <si>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</si>
  <si>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</si>
  <si>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</si>
  <si>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</si>
  <si>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</si>
  <si>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</si>
  <si>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</si>
  <si>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</si>
  <si>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</si>
  <si>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</si>
  <si>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</si>
  <si>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</si>
  <si>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</si>
  <si>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</si>
  <si>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</si>
  <si>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</si>
  <si>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</si>
  <si>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</si>
  <si>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</si>
  <si>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</si>
  <si>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</si>
  <si>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</si>
  <si>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</si>
  <si>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</si>
  <si>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</si>
  <si>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</si>
  <si>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</si>
  <si>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</si>
  <si>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</si>
  <si>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</si>
  <si>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</si>
  <si>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</si>
  <si>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</si>
  <si>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</si>
  <si>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</si>
  <si>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</si>
  <si>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</si>
  <si>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</si>
  <si>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</si>
  <si>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</si>
  <si>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</si>
  <si>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</si>
  <si>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</si>
  <si>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</si>
  <si>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</si>
  <si>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</si>
  <si>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</si>
  <si>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</si>
  <si>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</si>
  <si>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</si>
  <si>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</si>
  <si>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</si>
  <si>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</si>
  <si>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</si>
  <si>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</si>
  <si>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</si>
  <si>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</si>
  <si>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</si>
  <si>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</si>
  <si>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</si>
  <si>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</si>
  <si>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</si>
  <si>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</si>
  <si>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</si>
  <si>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</si>
  <si>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</si>
  <si>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</si>
  <si>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</si>
  <si>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</si>
  <si>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</si>
  <si>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</si>
  <si>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</si>
  <si>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</si>
  <si>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</si>
  <si>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</si>
  <si>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</si>
  <si>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</si>
  <si>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</si>
  <si>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</si>
  <si>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</si>
  <si>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</si>
  <si>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</si>
  <si>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</si>
  <si>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</si>
  <si>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</si>
  <si>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</si>
  <si>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</si>
  <si>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</si>
  <si>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</si>
  <si>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</si>
  <si>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</si>
  <si>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</si>
  <si>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</si>
  <si>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</si>
  <si>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</si>
  <si>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</si>
  <si>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</si>
  <si>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</si>
  <si>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</si>
  <si>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</si>
  <si>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</si>
  <si>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</si>
  <si>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</si>
  <si>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</si>
  <si>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</si>
  <si>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</si>
  <si>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</si>
  <si>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</si>
  <si>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</si>
  <si>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</si>
  <si>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</si>
  <si>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</si>
  <si>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</si>
  <si>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</si>
  <si>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</si>
  <si>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</si>
  <si>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</si>
  <si>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</si>
  <si>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</si>
  <si>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</si>
  <si>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</si>
  <si>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</si>
  <si>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</si>
  <si>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</si>
  <si>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</si>
  <si>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</si>
  <si>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</si>
  <si>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</si>
  <si>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</si>
  <si>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</si>
  <si>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</si>
  <si>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</si>
  <si>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</si>
  <si>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</si>
  <si>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</si>
  <si>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</si>
  <si>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</si>
  <si>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</si>
  <si>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</si>
  <si>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</si>
  <si>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</si>
  <si>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</si>
  <si>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</si>
  <si>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</si>
  <si>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</si>
  <si>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</si>
  <si>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</si>
  <si>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</si>
  <si>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</si>
  <si>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</si>
  <si>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</si>
  <si>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</si>
  <si>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</si>
  <si>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</si>
  <si>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</si>
  <si>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</si>
  <si>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</si>
  <si>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</si>
  <si>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</si>
  <si>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</si>
  <si>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</si>
  <si>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</si>
  <si>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</si>
  <si>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</si>
  <si>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</si>
  <si>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</si>
  <si>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</si>
  <si>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</si>
  <si>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</si>
  <si>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</si>
  <si>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</si>
  <si>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</si>
  <si>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</si>
  <si>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</si>
  <si>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</si>
  <si>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</si>
  <si>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</si>
  <si>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</si>
  <si>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</si>
  <si>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</si>
  <si>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</si>
  <si>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</si>
  <si>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</si>
  <si>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</si>
  <si>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</si>
  <si>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</si>
  <si>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</si>
  <si>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</si>
  <si>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</si>
  <si>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</si>
  <si>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</si>
  <si>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</si>
  <si>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</si>
  <si>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</si>
  <si>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</si>
  <si>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</si>
  <si>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</si>
  <si>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</si>
  <si>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</si>
  <si>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</si>
  <si>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</si>
  <si>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</si>
  <si>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</si>
  <si>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</si>
  <si>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</si>
  <si>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</si>
  <si>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</si>
  <si>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</si>
  <si>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</si>
  <si>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</si>
  <si>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</si>
  <si>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</si>
  <si>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</si>
  <si>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</si>
  <si>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</si>
  <si>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</si>
  <si>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</si>
  <si>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</si>
  <si>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</si>
  <si>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</si>
  <si>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</si>
  <si>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</si>
  <si>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</si>
  <si>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</si>
  <si>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</si>
  <si>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</si>
  <si>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</si>
  <si>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</si>
  <si>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</si>
  <si>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</si>
  <si>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</si>
  <si>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</si>
  <si>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</si>
  <si>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</si>
  <si>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</si>
  <si>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</si>
  <si>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</si>
  <si>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</si>
  <si>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</si>
  <si>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</si>
  <si>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</si>
  <si>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</si>
  <si>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</si>
  <si>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</si>
  <si>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</si>
  <si>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</si>
  <si>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</si>
  <si>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</si>
  <si>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</si>
  <si>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</si>
  <si>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</si>
  <si>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</si>
  <si>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</si>
  <si>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</si>
  <si>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</si>
  <si>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</si>
  <si>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</si>
  <si>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</si>
  <si>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</si>
  <si>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</si>
  <si>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</si>
  <si>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</si>
  <si>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</si>
  <si>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</si>
  <si>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</si>
  <si>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</si>
  <si>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</si>
  <si>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</si>
  <si>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</si>
  <si>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</si>
  <si>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</si>
  <si>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</si>
  <si>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</si>
  <si>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</si>
  <si>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</si>
  <si>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</si>
  <si>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</si>
  <si>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</si>
  <si>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</si>
  <si>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</si>
  <si>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</si>
  <si>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</si>
  <si>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</si>
  <si>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</si>
  <si>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</si>
  <si>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</si>
  <si>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</si>
  <si>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</si>
  <si>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</si>
  <si>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</si>
  <si>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</si>
  <si>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</si>
  <si>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</si>
  <si>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</si>
  <si>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</si>
  <si>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</si>
  <si>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</si>
  <si>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</si>
  <si>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</si>
  <si>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</si>
  <si>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</si>
  <si>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</si>
  <si>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</si>
  <si>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</si>
  <si>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</si>
  <si>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</si>
  <si>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</si>
  <si>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</si>
  <si>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</si>
  <si>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</si>
  <si>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</si>
  <si>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</si>
  <si>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</si>
  <si>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</si>
  <si>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</si>
  <si>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</si>
  <si>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</si>
  <si>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</si>
  <si>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</si>
  <si>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</si>
  <si>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</si>
  <si>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</si>
  <si>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</si>
  <si>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</si>
  <si>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</si>
  <si>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</si>
  <si>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</si>
  <si>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</si>
  <si>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</si>
  <si>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</si>
  <si>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</si>
  <si>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</si>
  <si>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</si>
  <si>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</si>
  <si>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</si>
  <si>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</si>
  <si>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</si>
  <si>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</si>
  <si>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</si>
  <si>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</si>
  <si>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</si>
  <si>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</si>
  <si>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</si>
  <si>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</si>
  <si>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</si>
  <si>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</si>
  <si>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</si>
  <si>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</si>
  <si>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</si>
  <si>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</si>
  <si>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</si>
  <si>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</si>
  <si>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</si>
  <si>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</si>
  <si>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</si>
  <si>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</si>
  <si>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</si>
  <si>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</si>
  <si>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</si>
  <si>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</si>
  <si>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</si>
  <si>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</si>
  <si>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</si>
  <si>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</si>
  <si>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</si>
  <si>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</si>
  <si>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</si>
  <si>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</si>
  <si>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</si>
  <si>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</si>
  <si>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</si>
  <si>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</si>
  <si>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</si>
  <si>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</si>
  <si>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</si>
  <si>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</si>
  <si>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</si>
  <si>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</si>
  <si>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</si>
  <si>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</si>
  <si>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</si>
  <si>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</si>
  <si>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</si>
  <si>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</si>
  <si>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</si>
  <si>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</si>
  <si>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</si>
  <si>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</si>
  <si>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</si>
  <si>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</si>
  <si>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</si>
  <si>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</si>
  <si>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</si>
  <si>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</si>
  <si>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</si>
  <si>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</si>
  <si>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</si>
  <si>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</si>
  <si>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</si>
  <si>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</si>
  <si>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</si>
  <si>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</si>
  <si>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</si>
  <si>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</si>
  <si>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</si>
  <si>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</si>
  <si>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</si>
  <si>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</si>
  <si>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</si>
  <si>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</si>
  <si>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</si>
  <si>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</si>
  <si>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</si>
  <si>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</si>
  <si>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</si>
  <si>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</si>
  <si>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</si>
  <si>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</si>
  <si>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</si>
  <si>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</si>
  <si>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</si>
  <si>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</si>
  <si>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</si>
  <si>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</si>
  <si>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</si>
  <si>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</si>
  <si>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</si>
  <si>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</si>
  <si>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</si>
  <si>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</si>
  <si>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</si>
  <si>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</si>
  <si>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</si>
  <si>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</si>
  <si>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</si>
  <si>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</si>
  <si>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</si>
  <si>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</si>
  <si>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</si>
  <si>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</si>
  <si>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</si>
  <si>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</si>
  <si>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</si>
  <si>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</si>
  <si>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</si>
  <si>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</si>
  <si>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</si>
  <si>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</si>
  <si>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</si>
  <si>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</si>
  <si>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</si>
  <si>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</si>
  <si>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</si>
  <si>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</si>
  <si>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</si>
  <si>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</si>
  <si>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</si>
  <si>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</si>
  <si>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</si>
  <si>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</si>
  <si>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</si>
  <si>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</si>
  <si>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</si>
  <si>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</si>
  <si>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</si>
  <si>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</si>
  <si>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</si>
  <si>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</si>
  <si>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</si>
  <si>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</si>
  <si>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</si>
  <si>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</si>
  <si>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</si>
  <si>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</si>
  <si>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</si>
  <si>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</si>
  <si>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</si>
  <si>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</si>
  <si>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</si>
  <si>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</si>
  <si>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</si>
  <si>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</si>
  <si>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</si>
  <si>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</si>
  <si>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</si>
  <si>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</si>
  <si>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</si>
  <si>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</si>
  <si>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</si>
  <si>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</si>
  <si>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</si>
  <si>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</si>
  <si>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</si>
  <si>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</si>
  <si>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</si>
  <si>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</si>
  <si>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</si>
  <si>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</si>
  <si>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</si>
  <si>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</si>
  <si>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</si>
  <si>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</si>
  <si>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</si>
  <si>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</si>
  <si>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</si>
  <si>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</si>
  <si>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</si>
  <si>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</si>
  <si>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</si>
  <si>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</si>
  <si>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</si>
  <si>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</si>
  <si>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</si>
  <si>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</si>
  <si>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</si>
  <si>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</si>
  <si>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</si>
  <si>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</si>
  <si>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</si>
  <si>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</si>
  <si>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</si>
  <si>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</si>
  <si>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</si>
  <si>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</si>
  <si>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</si>
  <si>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</si>
  <si>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</si>
  <si>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</si>
  <si>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</si>
  <si>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</si>
  <si>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</si>
  <si>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</si>
  <si>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</si>
  <si>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</si>
  <si>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</si>
  <si>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</si>
  <si>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</si>
  <si>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</si>
  <si>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</si>
  <si>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</si>
  <si>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</si>
  <si>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</si>
  <si>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</si>
  <si>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</si>
  <si>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</si>
  <si>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</si>
  <si>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</si>
  <si>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</si>
  <si>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</si>
  <si>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</si>
  <si>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</si>
  <si>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</si>
  <si>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</si>
  <si>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</si>
  <si>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</si>
  <si>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</si>
  <si>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</si>
  <si>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</si>
  <si>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</si>
  <si>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</si>
  <si>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</si>
  <si>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</si>
  <si>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</si>
  <si>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</si>
  <si>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</si>
  <si>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</si>
  <si>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</si>
  <si>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</si>
  <si>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</si>
  <si>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</si>
  <si>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</si>
  <si>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</si>
  <si>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</si>
  <si>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</si>
  <si>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</si>
  <si>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</si>
  <si>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</si>
  <si>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</si>
  <si>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</si>
  <si>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</si>
  <si>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</si>
  <si>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</si>
  <si>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</si>
  <si>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</si>
  <si>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</si>
  <si>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</si>
  <si>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</si>
  <si>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</si>
  <si>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</si>
  <si>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</si>
  <si>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</si>
  <si>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</si>
  <si>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</si>
  <si>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</si>
  <si>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</si>
  <si>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</si>
  <si>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</si>
  <si>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</si>
  <si>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</si>
  <si>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</si>
  <si>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</si>
  <si>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</si>
  <si>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</si>
  <si>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</si>
  <si>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</si>
  <si>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</si>
  <si>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</si>
  <si>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</si>
  <si>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</si>
  <si>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</si>
  <si>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</si>
  <si>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</si>
  <si>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</si>
  <si>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</si>
  <si>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</si>
  <si>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</si>
  <si>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</si>
  <si>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</si>
  <si>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</si>
  <si>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</si>
  <si>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</si>
  <si>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</si>
  <si>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</si>
  <si>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</si>
  <si>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</si>
  <si>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</si>
  <si>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</si>
  <si>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</si>
  <si>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</si>
  <si>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</si>
  <si>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</si>
  <si>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</si>
  <si>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</si>
  <si>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</si>
  <si>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</si>
  <si>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</si>
  <si>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</si>
  <si>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</si>
  <si>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</si>
  <si>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</si>
  <si>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</si>
  <si>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</si>
  <si>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</si>
  <si>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</si>
  <si>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</si>
  <si>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</si>
  <si>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</si>
  <si>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</si>
  <si>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</si>
  <si>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</si>
  <si>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</si>
  <si>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</si>
  <si>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</si>
  <si>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</si>
  <si>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</si>
  <si>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</si>
  <si>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</si>
  <si>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</si>
  <si>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</si>
  <si>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</si>
  <si>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</si>
  <si>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</si>
  <si>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</si>
  <si>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</si>
  <si>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</si>
  <si>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</si>
  <si>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</si>
  <si>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</si>
  <si>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</si>
  <si>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</si>
  <si>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</si>
  <si>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</si>
  <si>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</si>
  <si>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</si>
  <si>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</si>
  <si>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</si>
  <si>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</si>
  <si>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</si>
  <si>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</si>
  <si>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</si>
  <si>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</si>
  <si>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</si>
  <si>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</si>
  <si>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</si>
  <si>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</si>
  <si>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</si>
  <si>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</si>
  <si>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</si>
  <si>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</si>
  <si>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</si>
  <si>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</si>
  <si>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</si>
  <si>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</si>
  <si>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</si>
  <si>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</si>
  <si>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</si>
  <si>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</si>
  <si>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</si>
  <si>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</si>
  <si>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</si>
  <si>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</si>
  <si>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</si>
  <si>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</si>
  <si>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</si>
  <si>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</si>
  <si>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</si>
  <si>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</si>
  <si>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</si>
  <si>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</si>
  <si>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</si>
  <si>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</si>
  <si>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</si>
  <si>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</si>
  <si>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</si>
  <si>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</si>
  <si>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</si>
  <si>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</si>
  <si>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</si>
  <si>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</si>
  <si>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</si>
  <si>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</si>
  <si>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</si>
  <si>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</si>
  <si>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</si>
  <si>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</si>
  <si>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</si>
  <si>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</si>
  <si>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</si>
  <si>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</si>
  <si>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</si>
  <si>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</si>
  <si>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</si>
  <si>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</si>
  <si>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</si>
  <si>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</si>
  <si>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</si>
  <si>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</si>
  <si>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</si>
  <si>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</si>
  <si>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</si>
  <si>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</si>
  <si>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</si>
  <si>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</si>
  <si>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</si>
  <si>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</si>
  <si>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</si>
  <si>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</si>
  <si>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</si>
  <si>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</si>
  <si>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</si>
  <si>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</si>
  <si>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</si>
  <si>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</si>
  <si>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</si>
  <si>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</si>
  <si>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</si>
  <si>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</si>
  <si>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</si>
  <si>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</si>
  <si>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</si>
  <si>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</si>
  <si>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</si>
  <si>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</si>
  <si>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</si>
  <si>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</si>
  <si>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</si>
  <si>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</si>
  <si>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</si>
  <si>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</si>
  <si>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</si>
  <si>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</si>
  <si>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</si>
  <si>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</si>
  <si>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</si>
  <si>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</si>
  <si>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</si>
  <si>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</si>
  <si>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</si>
  <si>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</si>
  <si>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</si>
  <si>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</si>
  <si>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</si>
  <si>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</si>
  <si>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</si>
  <si>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</si>
  <si>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</si>
  <si>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</si>
  <si>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</si>
  <si>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</si>
  <si>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</si>
  <si>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</si>
  <si>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</si>
  <si>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</si>
  <si>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</si>
  <si>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</si>
  <si>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</si>
  <si>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</si>
  <si>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</si>
  <si>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</si>
  <si>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</si>
  <si>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</si>
  <si>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</si>
  <si>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</si>
  <si>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</si>
  <si>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</si>
  <si>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</si>
  <si>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</si>
  <si>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</si>
  <si>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</si>
  <si>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</si>
  <si>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</si>
  <si>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</si>
  <si>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</si>
  <si>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</si>
  <si>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</si>
  <si>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</si>
  <si>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</si>
  <si>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</si>
  <si>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</si>
  <si>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</si>
  <si>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</si>
  <si>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</si>
  <si>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</si>
  <si>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</si>
  <si>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</si>
  <si>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</si>
  <si>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</si>
  <si>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</si>
  <si>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</si>
  <si>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</si>
  <si>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</si>
  <si>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</si>
  <si>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</si>
  <si>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</si>
  <si>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</si>
  <si>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</si>
  <si>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</si>
  <si>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</si>
  <si>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</si>
  <si>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</si>
  <si>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</si>
  <si>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</si>
  <si>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</si>
  <si>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</si>
  <si>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</si>
  <si>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</si>
  <si>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</si>
  <si>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</si>
  <si>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</si>
  <si>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</si>
  <si>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</si>
  <si>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</si>
  <si>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</si>
  <si>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</si>
  <si>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</si>
  <si>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</si>
  <si>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</si>
  <si>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</si>
  <si>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</si>
  <si>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</si>
  <si>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</si>
  <si>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</si>
  <si>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</si>
  <si>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</si>
  <si>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</si>
  <si>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</si>
  <si>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</si>
  <si>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</si>
  <si>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</si>
  <si>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</si>
  <si>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</si>
  <si>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</si>
  <si>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</si>
  <si>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</si>
  <si>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</si>
  <si>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</si>
  <si>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</si>
  <si>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</si>
  <si>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</si>
  <si>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</si>
  <si>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</si>
  <si>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</si>
  <si>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</si>
  <si>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</si>
  <si>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</si>
  <si>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</si>
  <si>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</si>
  <si>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</si>
  <si>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</si>
  <si>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</si>
  <si>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</si>
  <si>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</si>
  <si>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</si>
  <si>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</si>
  <si>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</si>
  <si>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</si>
  <si>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</si>
  <si>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</si>
  <si>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</si>
  <si>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</si>
  <si>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</si>
  <si>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</si>
  <si>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</si>
  <si>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</si>
  <si>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</si>
  <si>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</si>
  <si>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</si>
  <si>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</si>
  <si>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</si>
  <si>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</si>
  <si>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</si>
  <si>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</si>
  <si>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</si>
  <si>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</si>
  <si>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</si>
  <si>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</si>
  <si>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</si>
  <si>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</si>
  <si>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</si>
  <si>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</si>
  <si>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</si>
  <si>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</si>
  <si>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</si>
  <si>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</si>
  <si>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</si>
  <si>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</si>
  <si>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</si>
  <si>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</si>
  <si>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</si>
  <si>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</si>
  <si>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</si>
  <si>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</si>
  <si>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</si>
  <si>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</si>
  <si>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</si>
  <si>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</si>
  <si>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</si>
  <si>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</si>
  <si>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</si>
  <si>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</si>
  <si>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</si>
  <si>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</si>
  <si>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</si>
  <si>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</si>
  <si>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</si>
  <si>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</si>
  <si>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</si>
  <si>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</si>
  <si>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</si>
  <si>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</si>
  <si>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</si>
  <si>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</si>
  <si>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</si>
  <si>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</si>
  <si>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</si>
  <si>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</si>
  <si>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</si>
  <si>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</si>
  <si>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</si>
  <si>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</si>
  <si>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</si>
  <si>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</si>
  <si>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</si>
  <si>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</si>
  <si>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</si>
  <si>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</si>
  <si>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</si>
  <si>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</si>
  <si>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</si>
  <si>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</si>
  <si>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</si>
  <si>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</si>
  <si>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</si>
  <si>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</si>
  <si>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</si>
  <si>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</si>
  <si>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</si>
  <si>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</si>
  <si>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</si>
  <si>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</si>
  <si>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</si>
  <si>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</si>
  <si>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</si>
  <si>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</si>
  <si>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</si>
  <si>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</si>
  <si>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</si>
  <si>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</si>
  <si>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</si>
  <si>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</si>
  <si>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</si>
  <si>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</si>
  <si>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</si>
  <si>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</si>
  <si>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</si>
  <si>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</si>
  <si>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</si>
  <si>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</si>
  <si>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</si>
  <si>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</si>
  <si>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</si>
  <si>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</si>
  <si>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</si>
  <si>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</si>
  <si>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</si>
  <si>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</si>
  <si>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</si>
  <si>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</si>
  <si>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</si>
  <si>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</si>
  <si>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</si>
  <si>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</si>
  <si>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</si>
  <si>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</si>
  <si>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</si>
  <si>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</si>
  <si>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</si>
  <si>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</si>
  <si>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</si>
  <si>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</si>
  <si>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</si>
  <si>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</si>
  <si>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</si>
  <si>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</si>
  <si>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</si>
  <si>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</si>
  <si>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</si>
  <si>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</si>
  <si>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</si>
  <si>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</si>
  <si>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</si>
  <si>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</si>
  <si>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</si>
  <si>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</si>
  <si>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</si>
  <si>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</si>
  <si>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</si>
  <si>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</si>
  <si>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</si>
  <si>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</si>
  <si>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</si>
  <si>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</si>
  <si>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</si>
  <si>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</si>
  <si>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</si>
  <si>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</si>
  <si>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</si>
  <si>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</si>
  <si>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</si>
  <si>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</si>
  <si>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</si>
  <si>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</si>
  <si>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</si>
  <si>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</si>
  <si>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</si>
  <si>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</si>
  <si>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</si>
  <si>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</si>
  <si>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</si>
  <si>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</si>
  <si>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</si>
  <si>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</si>
  <si>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</si>
  <si>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</si>
  <si>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</si>
  <si>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</si>
  <si>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</si>
  <si>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</si>
  <si>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</si>
  <si>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</si>
  <si>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</si>
  <si>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</si>
  <si>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</si>
  <si>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</si>
  <si>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</si>
  <si>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</si>
  <si>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</si>
  <si>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</si>
  <si>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</si>
  <si>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</si>
  <si>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</si>
  <si>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</si>
  <si>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</si>
  <si>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</si>
  <si>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</si>
  <si>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</si>
  <si>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</si>
  <si>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</si>
  <si>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</si>
  <si>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</si>
  <si>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</si>
  <si>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</si>
  <si>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</si>
  <si>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</si>
  <si>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</si>
  <si>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</si>
  <si>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</si>
  <si>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</si>
  <si>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</si>
  <si>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</si>
  <si>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</si>
  <si>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</si>
  <si>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</si>
  <si>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</si>
  <si>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</si>
  <si>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</si>
  <si>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</si>
  <si>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</si>
  <si>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</si>
  <si>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</si>
  <si>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</si>
  <si>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</si>
  <si>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</si>
  <si>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</si>
  <si>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</si>
  <si>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</si>
  <si>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</si>
  <si>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</si>
  <si>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</si>
  <si>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</si>
  <si>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</si>
  <si>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</si>
  <si>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</si>
  <si>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</si>
  <si>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</si>
  <si>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</si>
  <si>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</si>
  <si>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</si>
  <si>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</si>
  <si>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</si>
  <si>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</si>
  <si>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</si>
  <si>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</si>
  <si>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</si>
  <si>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</si>
  <si>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</si>
  <si>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</si>
  <si>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</si>
  <si>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</si>
  <si>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</si>
  <si>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</si>
  <si>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</si>
  <si>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</si>
  <si>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</si>
  <si>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</si>
  <si>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</si>
  <si>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</si>
  <si>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</si>
  <si>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</si>
  <si>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</si>
  <si>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</si>
  <si>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</si>
  <si>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</si>
  <si>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</si>
  <si>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</si>
  <si>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</si>
  <si>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</si>
  <si>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</si>
  <si>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</si>
  <si>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</si>
  <si>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</si>
  <si>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</si>
  <si>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</si>
  <si>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</si>
  <si>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</si>
  <si>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</si>
  <si>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</si>
  <si>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</si>
  <si>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</si>
  <si>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</si>
  <si>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</si>
  <si>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</si>
  <si>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</si>
  <si>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</si>
  <si>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</si>
  <si>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</si>
  <si>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</si>
  <si>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</si>
  <si>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</si>
  <si>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</si>
  <si>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</si>
  <si>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</si>
  <si>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</si>
  <si>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</si>
  <si>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</si>
  <si>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</si>
  <si>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</si>
  <si>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</si>
  <si>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</si>
  <si>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</si>
  <si>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</si>
  <si>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</si>
  <si>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</si>
  <si>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</si>
  <si>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</si>
  <si>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</si>
  <si>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</si>
  <si>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</si>
  <si>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</si>
  <si>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</si>
  <si>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</si>
  <si>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</si>
  <si>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</si>
  <si>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</si>
  <si>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</si>
  <si>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</si>
  <si>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</si>
  <si>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</si>
  <si>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</si>
  <si>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</si>
  <si>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</si>
  <si>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</si>
  <si>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</si>
  <si>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</si>
  <si>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</si>
  <si>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</si>
  <si>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</si>
  <si>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</si>
  <si>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</si>
  <si>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</si>
  <si>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</si>
  <si>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</si>
  <si>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</si>
  <si>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</si>
  <si>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</si>
  <si>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</si>
  <si>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</si>
  <si>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</si>
  <si>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</si>
  <si>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</si>
  <si>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</si>
  <si>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</si>
  <si>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</si>
  <si>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</si>
  <si>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</si>
  <si>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</si>
  <si>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</si>
  <si>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</si>
  <si>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</si>
  <si>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</si>
  <si>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</si>
  <si>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</si>
  <si>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</si>
  <si>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</si>
  <si>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</si>
  <si>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</si>
  <si>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</si>
  <si>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</si>
  <si>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</si>
  <si>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</si>
  <si>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</si>
  <si>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</si>
  <si>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</si>
  <si>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</si>
  <si>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</si>
  <si>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</si>
  <si>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</si>
  <si>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</si>
  <si>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</si>
  <si>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</si>
  <si>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</si>
  <si>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</si>
  <si>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</si>
  <si>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</si>
  <si>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</si>
  <si>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</si>
  <si>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</si>
  <si>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</si>
  <si>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</si>
  <si>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</si>
  <si>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</si>
  <si>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</si>
  <si>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</si>
  <si>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</si>
  <si>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</si>
  <si>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</si>
  <si>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</si>
  <si>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</si>
  <si>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</si>
  <si>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</si>
  <si>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</si>
  <si>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</si>
  <si>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</si>
  <si>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</si>
  <si>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</si>
  <si>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</si>
  <si>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</si>
  <si>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</si>
  <si>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</si>
  <si>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</si>
  <si>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</si>
  <si>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</si>
  <si>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</si>
  <si>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</si>
  <si>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</si>
  <si>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</si>
  <si>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</si>
  <si>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</si>
  <si>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</si>
  <si>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</si>
  <si>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</si>
  <si>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</si>
  <si>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</si>
  <si>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</si>
  <si>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</si>
  <si>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</si>
  <si>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</si>
  <si>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</si>
  <si>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</si>
  <si>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</si>
  <si>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</si>
  <si>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</si>
  <si>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</si>
  <si>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</si>
  <si>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</si>
  <si>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</si>
  <si>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</si>
  <si>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</si>
  <si>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</si>
  <si>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</si>
  <si>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</si>
  <si>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</si>
  <si>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</si>
  <si>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</si>
  <si>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</si>
  <si>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</si>
  <si>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</si>
  <si>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</si>
  <si>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</si>
  <si>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</si>
  <si>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</si>
  <si>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</si>
  <si>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</si>
  <si>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</si>
  <si>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</si>
  <si>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</si>
  <si>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</si>
  <si>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</si>
  <si>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</si>
  <si>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</si>
  <si>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</si>
  <si>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</si>
  <si>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</si>
  <si>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</si>
  <si>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</si>
  <si>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</si>
  <si>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</si>
  <si>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</si>
  <si>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</si>
  <si>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</si>
  <si>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</si>
  <si>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</si>
  <si>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</si>
  <si>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</si>
  <si>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</si>
  <si>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</si>
  <si>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</si>
  <si>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</si>
  <si>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</si>
  <si>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</si>
  <si>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</si>
  <si>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</si>
  <si>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</si>
  <si>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</si>
  <si>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</si>
  <si>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</si>
  <si>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</si>
  <si>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</si>
  <si>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</si>
  <si>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</si>
  <si>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</si>
  <si>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</si>
  <si>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</si>
  <si>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</si>
  <si>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</si>
  <si>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</si>
  <si>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</si>
  <si>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</si>
  <si>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</si>
  <si>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</si>
  <si>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</si>
  <si>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</si>
  <si>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</si>
  <si>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</si>
  <si>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</si>
  <si>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</si>
  <si>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</si>
  <si>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</si>
  <si>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</si>
  <si>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</si>
  <si>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</si>
  <si>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</si>
  <si>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</si>
  <si>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</si>
  <si>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</si>
  <si>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</si>
  <si>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</si>
  <si>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</si>
  <si>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</si>
  <si>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</si>
  <si>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</si>
  <si>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</si>
  <si>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</si>
  <si>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</si>
  <si>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</si>
  <si>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</si>
  <si>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</si>
  <si>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</si>
  <si>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</si>
  <si>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</si>
  <si>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</si>
  <si>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</si>
  <si>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</si>
  <si>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</si>
  <si>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</si>
  <si>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</si>
  <si>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</si>
  <si>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</si>
  <si>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</si>
  <si>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</si>
  <si>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</si>
  <si>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</si>
  <si>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</si>
  <si>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</si>
  <si>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</si>
  <si>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</si>
  <si>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</si>
  <si>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</si>
  <si>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</si>
  <si>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</si>
  <si>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</si>
  <si>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</si>
  <si>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</si>
  <si>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</si>
  <si>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</si>
  <si>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</si>
  <si>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</si>
  <si>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</si>
  <si>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</si>
  <si>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</si>
  <si>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</si>
  <si>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</si>
  <si>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</si>
  <si>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</si>
  <si>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</si>
  <si>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</si>
  <si>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</si>
  <si>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</si>
  <si>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</si>
  <si>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</si>
  <si>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</si>
  <si>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</si>
  <si>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</si>
  <si>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</si>
  <si>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</si>
  <si>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</si>
  <si>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</si>
  <si>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</si>
  <si>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</si>
  <si>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</si>
  <si>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</si>
  <si>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</si>
  <si>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</si>
  <si>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</si>
  <si>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</si>
  <si>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</si>
  <si>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</si>
  <si>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</si>
  <si>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</si>
  <si>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</si>
  <si>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</si>
  <si>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</si>
  <si>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</si>
  <si>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</si>
  <si>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</si>
  <si>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</si>
  <si>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</si>
  <si>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</si>
  <si>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</si>
  <si>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</si>
  <si>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</si>
  <si>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</si>
  <si>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</si>
  <si>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</si>
  <si>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</si>
  <si>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</si>
  <si>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</si>
  <si>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</si>
  <si>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</si>
  <si>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</si>
  <si>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</si>
  <si>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</si>
  <si>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</si>
  <si>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</si>
  <si>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</si>
  <si>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</si>
  <si>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</si>
  <si>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</si>
  <si>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</si>
  <si>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</si>
  <si>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</si>
  <si>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</si>
  <si>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</si>
  <si>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</si>
  <si>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</si>
  <si>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</si>
  <si>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</si>
  <si>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</si>
  <si>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</si>
  <si>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</si>
  <si>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</si>
  <si>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</si>
  <si>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</si>
  <si>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</si>
  <si>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</si>
  <si>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</si>
  <si>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</si>
  <si>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</si>
  <si>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</si>
  <si>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</si>
  <si>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</si>
  <si>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</si>
  <si>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</si>
  <si>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</si>
  <si>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</si>
  <si>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</si>
  <si>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</si>
  <si>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</si>
  <si>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</si>
  <si>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</si>
  <si>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</si>
  <si>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</si>
  <si>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</si>
  <si>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</si>
  <si>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</si>
  <si>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</si>
  <si>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</si>
  <si>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</si>
  <si>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</si>
  <si>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</si>
  <si>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</si>
  <si>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</si>
  <si>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</si>
  <si>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</si>
  <si>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</si>
  <si>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</si>
  <si>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</si>
  <si>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</si>
  <si>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</si>
  <si>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</si>
  <si>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</si>
  <si>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</si>
  <si>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</si>
  <si>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</si>
  <si>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</si>
  <si>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</si>
  <si>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</si>
  <si>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</si>
  <si>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</si>
  <si>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</si>
  <si>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</si>
  <si>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</si>
  <si>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</si>
  <si>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</si>
  <si>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</si>
  <si>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</si>
  <si>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</si>
  <si>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</si>
  <si>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</si>
  <si>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</si>
  <si>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</si>
  <si>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</si>
  <si>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</si>
  <si>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</si>
  <si>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</si>
  <si>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</si>
  <si>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</si>
  <si>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</si>
  <si>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</si>
  <si>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</si>
  <si>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</si>
  <si>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</si>
  <si>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</si>
  <si>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</si>
  <si>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</si>
  <si>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</si>
  <si>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</si>
  <si>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</si>
  <si>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</si>
  <si>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</si>
  <si>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</si>
  <si>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</si>
  <si>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</si>
  <si>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</si>
  <si>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</si>
  <si>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</si>
  <si>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</si>
  <si>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</si>
  <si>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</si>
  <si>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</si>
  <si>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</si>
  <si>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</si>
  <si>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</si>
  <si>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</si>
  <si>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</si>
  <si>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</si>
  <si>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</si>
  <si>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</si>
  <si>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</si>
  <si>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</si>
  <si>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</si>
  <si>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</si>
  <si>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</si>
  <si>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</si>
  <si>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</si>
  <si>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</si>
  <si>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</si>
  <si>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</si>
  <si>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</si>
  <si>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</si>
  <si>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</si>
  <si>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</si>
  <si>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</si>
  <si>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</si>
  <si>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</si>
  <si>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</si>
  <si>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</si>
  <si>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</si>
  <si>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</si>
  <si>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</si>
  <si>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</si>
  <si>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</si>
  <si>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</si>
  <si>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</si>
  <si>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</si>
  <si>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</si>
  <si>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</si>
  <si>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</si>
  <si>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</si>
  <si>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</si>
  <si>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</si>
  <si>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</si>
  <si>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</si>
  <si>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</si>
  <si>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</si>
  <si>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</si>
  <si>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</si>
  <si>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</si>
  <si>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</si>
  <si>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</si>
  <si>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</si>
  <si>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</si>
  <si>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</si>
  <si>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</si>
  <si>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</si>
  <si>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</si>
  <si>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</si>
  <si>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</si>
  <si>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</si>
  <si>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</si>
  <si>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</si>
  <si>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</si>
  <si>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</si>
  <si>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</si>
  <si>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</si>
  <si>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</si>
  <si>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</si>
  <si>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</si>
  <si>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</si>
  <si>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</si>
  <si>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</si>
  <si>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</si>
  <si>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</si>
  <si>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</si>
  <si>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</si>
  <si>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</si>
  <si>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</si>
  <si>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</si>
  <si>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</si>
  <si>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</si>
  <si>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</si>
  <si>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</si>
  <si>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</si>
  <si>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</si>
  <si>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</si>
  <si>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</si>
  <si>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</si>
  <si>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</si>
  <si>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</si>
  <si>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</si>
  <si>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</si>
  <si>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</si>
  <si>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</si>
  <si>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</si>
  <si>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</si>
  <si>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</si>
  <si>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</si>
  <si>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</si>
  <si>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</si>
  <si>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</si>
  <si>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</si>
  <si>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</si>
  <si>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</si>
  <si>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</si>
  <si>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</si>
  <si>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</si>
  <si>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</si>
  <si>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</si>
  <si>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</si>
  <si>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</si>
  <si>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</si>
  <si>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</si>
  <si>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</si>
  <si>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</si>
  <si>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</si>
  <si>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</si>
  <si>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</si>
  <si>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</si>
  <si>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</si>
  <si>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</si>
  <si>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</si>
  <si>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</si>
  <si>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</si>
  <si>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</si>
  <si>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</si>
  <si>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</si>
  <si>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</si>
  <si>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</si>
  <si>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</si>
  <si>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</si>
  <si>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</si>
  <si>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</si>
  <si>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</si>
  <si>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</si>
  <si>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</si>
  <si>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</si>
  <si>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</si>
  <si>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</si>
  <si>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</si>
  <si>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</si>
  <si>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</si>
  <si>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</si>
  <si>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</si>
  <si>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</si>
  <si>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</si>
  <si>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</si>
  <si>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</si>
  <si>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</si>
  <si>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</si>
  <si>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</si>
  <si>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</si>
  <si>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</si>
  <si>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</si>
  <si>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</si>
  <si>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</si>
  <si>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</si>
  <si>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</si>
  <si>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</si>
  <si>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</si>
  <si>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</si>
  <si>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</si>
  <si>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</si>
  <si>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</si>
  <si>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</si>
  <si>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</si>
  <si>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</si>
  <si>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</si>
  <si>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</si>
  <si>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</si>
  <si>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</si>
  <si>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</si>
  <si>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</si>
  <si>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</si>
  <si>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</si>
  <si>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</si>
  <si>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</si>
  <si>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</si>
  <si>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</si>
  <si>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</si>
  <si>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</si>
  <si>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</si>
  <si>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</si>
  <si>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</si>
  <si>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</si>
  <si>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</si>
  <si>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</si>
  <si>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</si>
  <si>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</si>
  <si>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</si>
  <si>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</si>
  <si>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</si>
  <si>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</si>
  <si>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</si>
  <si>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</si>
  <si>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</si>
  <si>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</si>
  <si>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</si>
  <si>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</si>
  <si>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</si>
  <si>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</si>
  <si>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</si>
  <si>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</si>
  <si>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</si>
  <si>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</si>
  <si>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</si>
  <si>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</si>
  <si>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</si>
  <si>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</si>
  <si>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</si>
  <si>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</si>
  <si>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</si>
  <si>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</si>
  <si>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</si>
  <si>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</si>
  <si>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</si>
  <si>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</si>
  <si>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</si>
  <si>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</si>
  <si>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</si>
  <si>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</si>
  <si>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</si>
  <si>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</si>
  <si>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</si>
  <si>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</si>
  <si>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</si>
  <si>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</si>
  <si>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</si>
  <si>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</si>
  <si>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</si>
  <si>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</si>
  <si>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</si>
  <si>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</si>
  <si>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</si>
  <si>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</si>
  <si>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</si>
  <si>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</si>
  <si>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</si>
  <si>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</si>
  <si>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</si>
  <si>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</si>
  <si>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</si>
  <si>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</si>
  <si>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</si>
  <si>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</si>
  <si>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</si>
  <si>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</si>
  <si>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</si>
  <si>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</si>
  <si>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</si>
  <si>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</si>
  <si>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</si>
  <si>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</si>
  <si>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</si>
  <si>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</si>
  <si>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</si>
  <si>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</si>
  <si>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</si>
  <si>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</si>
  <si>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</si>
  <si>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</si>
  <si>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</si>
  <si>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</si>
  <si>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</si>
  <si>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</si>
  <si>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</si>
  <si>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</si>
  <si>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</si>
  <si>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</si>
  <si>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</si>
  <si>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</si>
  <si>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</si>
  <si>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</si>
  <si>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</si>
  <si>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</si>
  <si>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</si>
  <si>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</si>
  <si>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</si>
  <si>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</si>
  <si>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</si>
  <si>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</si>
  <si>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</si>
  <si>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</si>
  <si>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</si>
  <si>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</si>
  <si>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</si>
  <si>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</si>
  <si>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</si>
  <si>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</si>
  <si>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</si>
  <si>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</si>
  <si>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</si>
  <si>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</si>
  <si>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</si>
  <si>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</si>
  <si>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</si>
  <si>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</si>
  <si>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</si>
  <si>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</si>
  <si>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</si>
  <si>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</si>
  <si>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</si>
  <si>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</si>
  <si>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</si>
  <si>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</si>
  <si>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</si>
  <si>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</si>
  <si>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</si>
  <si>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</si>
  <si>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</si>
  <si>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</si>
  <si>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</si>
  <si>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</si>
  <si>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</si>
  <si>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</si>
  <si>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</si>
  <si>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</si>
  <si>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</si>
  <si>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</si>
  <si>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</si>
  <si>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</si>
  <si>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</si>
  <si>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</si>
  <si>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</si>
  <si>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</si>
  <si>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</si>
  <si>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</si>
  <si>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</si>
  <si>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</si>
  <si>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</si>
  <si>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</si>
  <si>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</si>
  <si>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</si>
  <si>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</si>
  <si>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</si>
  <si>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</si>
  <si>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</si>
  <si>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</si>
  <si>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</si>
  <si>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</si>
  <si>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</si>
  <si>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</si>
  <si>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</si>
  <si>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</si>
  <si>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</si>
  <si>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</si>
  <si>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</si>
  <si>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</si>
  <si>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</si>
  <si>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</si>
  <si>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</si>
  <si>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</si>
  <si>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</si>
  <si>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</si>
  <si>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</si>
  <si>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</si>
  <si>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</si>
  <si>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</si>
  <si>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</si>
  <si>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</si>
  <si>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</si>
  <si>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</si>
  <si>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</si>
  <si>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</si>
  <si>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</si>
  <si>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</si>
  <si>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</si>
  <si>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</si>
  <si>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</si>
  <si>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</si>
  <si>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</si>
  <si>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</si>
  <si>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</si>
  <si>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</si>
  <si>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</si>
  <si>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</si>
  <si>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</si>
  <si>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</si>
  <si>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</si>
  <si>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</si>
  <si>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</si>
  <si>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</si>
  <si>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</si>
  <si>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</si>
  <si>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</si>
  <si>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</si>
  <si>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</si>
  <si>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</si>
  <si>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</si>
  <si>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</si>
  <si>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</si>
  <si>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</si>
  <si>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</si>
  <si>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</si>
  <si>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</si>
  <si>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</si>
  <si>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</si>
  <si>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</si>
  <si>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</si>
  <si>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</si>
  <si>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</si>
  <si>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</si>
  <si>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</si>
  <si>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</si>
  <si>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</si>
  <si>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</si>
  <si>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</si>
  <si>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</si>
  <si>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</si>
  <si>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</si>
  <si>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</si>
  <si>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</si>
  <si>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</si>
  <si>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</si>
  <si>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</si>
  <si>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</si>
  <si>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</si>
  <si>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</si>
  <si>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</si>
  <si>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</si>
  <si>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</si>
  <si>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</si>
  <si>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</si>
  <si>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</si>
  <si>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</si>
  <si>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</si>
  <si>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</si>
  <si>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</si>
  <si>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</si>
  <si>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</si>
  <si>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</si>
  <si>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</si>
  <si>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</si>
  <si>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</si>
  <si>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</si>
  <si>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</si>
  <si>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</si>
  <si>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</si>
  <si>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</si>
  <si>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</si>
  <si>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</si>
  <si>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</si>
  <si>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</si>
  <si>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</si>
  <si>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</si>
  <si>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</si>
  <si>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</si>
  <si>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</si>
  <si>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</si>
  <si>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</si>
  <si>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</si>
  <si>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</si>
  <si>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</si>
  <si>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</si>
  <si>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</si>
  <si>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</si>
  <si>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</si>
  <si>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</si>
  <si>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</si>
  <si>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</si>
  <si>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</si>
  <si>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</si>
  <si>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</si>
  <si>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</si>
  <si>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</si>
  <si>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</si>
  <si>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</si>
  <si>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</si>
  <si>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</si>
  <si>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</si>
  <si>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</si>
  <si>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</si>
  <si>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</si>
  <si>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</si>
  <si>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</si>
  <si>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</si>
  <si>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</si>
  <si>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</si>
  <si>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</si>
  <si>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</si>
  <si>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</si>
  <si>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</si>
  <si>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</si>
  <si>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</si>
  <si>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</si>
  <si>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</si>
  <si>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</si>
  <si>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</si>
  <si>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</si>
  <si>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</si>
  <si>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</si>
  <si>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</si>
  <si>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</si>
  <si>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</si>
  <si>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</si>
  <si>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</si>
  <si>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</si>
  <si>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</si>
  <si>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</si>
  <si>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</si>
  <si>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</si>
  <si>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</si>
  <si>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</si>
  <si>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</si>
  <si>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</si>
  <si>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</si>
  <si>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</si>
  <si>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</si>
  <si>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</si>
  <si>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</si>
  <si>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</si>
  <si>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</si>
  <si>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</si>
  <si>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</si>
  <si>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</si>
  <si>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</si>
  <si>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</si>
  <si>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</si>
  <si>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</si>
  <si>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</si>
  <si>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</si>
  <si>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</si>
  <si>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</si>
  <si>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</si>
  <si>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</si>
  <si>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</si>
  <si>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</si>
  <si>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</si>
  <si>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</si>
  <si>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</si>
  <si>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</si>
  <si>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</si>
  <si>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</si>
  <si>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</si>
  <si>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</si>
  <si>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</si>
  <si>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</si>
  <si>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</si>
  <si>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</si>
  <si>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</si>
  <si>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</si>
  <si>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</si>
  <si>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</si>
  <si>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</si>
  <si>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</si>
  <si>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</si>
  <si>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</si>
  <si>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</si>
  <si>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</si>
  <si>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</si>
  <si>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</si>
  <si>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</si>
  <si>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</si>
  <si>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</si>
  <si>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</si>
  <si>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</si>
  <si>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</si>
  <si>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</si>
  <si>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</si>
  <si>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</si>
  <si>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</si>
  <si>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</si>
  <si>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</si>
  <si>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</si>
  <si>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</si>
  <si>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</si>
  <si>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</si>
  <si>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</si>
  <si>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</si>
  <si>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</si>
  <si>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</si>
  <si>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</si>
  <si>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</si>
  <si>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</si>
  <si>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</si>
  <si>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</si>
  <si>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</si>
  <si>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</si>
  <si>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</si>
  <si>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</si>
  <si>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</si>
  <si>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</si>
  <si>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</si>
  <si>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</si>
  <si>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</si>
  <si>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</si>
  <si>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</si>
  <si>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</si>
  <si>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</si>
  <si>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</si>
  <si>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</si>
  <si>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</si>
  <si>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</si>
  <si>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</si>
  <si>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</si>
  <si>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</si>
  <si>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</si>
  <si>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</si>
  <si>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</si>
  <si>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</si>
  <si>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</si>
  <si>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</si>
  <si>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</si>
  <si>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</si>
  <si>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</si>
  <si>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</si>
  <si>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</si>
  <si>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</si>
  <si>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</si>
  <si>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</si>
  <si>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</si>
  <si>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</si>
  <si>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</si>
  <si>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</si>
  <si>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</si>
  <si>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</si>
  <si>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</si>
  <si>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</si>
  <si>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</si>
  <si>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</si>
  <si>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</si>
  <si>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</si>
  <si>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</si>
  <si>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</si>
  <si>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</si>
  <si>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</si>
  <si>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</si>
  <si>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</si>
  <si>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</si>
  <si>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</si>
  <si>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</si>
  <si>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</si>
  <si>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</si>
  <si>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</si>
  <si>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</si>
  <si>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</si>
  <si>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</si>
  <si>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</si>
  <si>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</si>
  <si>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</si>
  <si>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</si>
  <si>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</si>
  <si>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</si>
  <si>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</si>
  <si>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</si>
  <si>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</si>
  <si>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</si>
  <si>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</si>
  <si>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</si>
  <si>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</si>
  <si>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</si>
  <si>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</si>
  <si>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</si>
  <si>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</si>
  <si>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</si>
  <si>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</si>
  <si>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</si>
  <si>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</si>
  <si>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</si>
  <si>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</si>
  <si>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</si>
  <si>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</si>
  <si>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</si>
  <si>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</si>
  <si>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</si>
  <si>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</si>
  <si>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</si>
  <si>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</si>
  <si>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</si>
  <si>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</si>
  <si>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</si>
  <si>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</si>
  <si>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</si>
  <si>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</si>
  <si>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</si>
  <si>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</si>
  <si>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</si>
  <si>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</si>
  <si>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</si>
  <si>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</si>
  <si>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</si>
  <si>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</si>
  <si>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</si>
  <si>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</si>
  <si>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</si>
  <si>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</si>
  <si>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</si>
  <si>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</si>
  <si>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</si>
  <si>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</si>
  <si>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</si>
  <si>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</si>
  <si>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</si>
  <si>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</si>
  <si>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</si>
  <si>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</si>
  <si>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</si>
  <si>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</si>
  <si>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</si>
  <si>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</si>
  <si>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</si>
  <si>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</si>
  <si>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</si>
  <si>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</si>
  <si>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</si>
  <si>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</si>
  <si>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</si>
  <si>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</si>
  <si>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</si>
  <si>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</si>
  <si>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</si>
  <si>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</si>
  <si>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</si>
  <si>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</si>
  <si>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</si>
  <si>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</si>
  <si>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</si>
  <si>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</si>
  <si>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</si>
  <si>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</si>
  <si>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</si>
  <si>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</si>
  <si>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</si>
  <si>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</si>
  <si>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</si>
  <si>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</si>
  <si>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</si>
  <si>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</si>
  <si>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</si>
  <si>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</si>
  <si>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</si>
  <si>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</si>
  <si>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</si>
  <si>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</si>
  <si>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</si>
  <si>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</si>
  <si>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</si>
  <si>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</si>
  <si>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</si>
  <si>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</si>
  <si>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</si>
  <si>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</si>
  <si>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</si>
  <si>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</si>
  <si>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</si>
  <si>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</si>
  <si>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</si>
  <si>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</si>
  <si>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</si>
  <si>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</si>
  <si>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</si>
  <si>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</si>
  <si>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</si>
  <si>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</si>
  <si>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</si>
  <si>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</si>
  <si>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</si>
  <si>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</si>
  <si>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</si>
  <si>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</si>
  <si>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</si>
  <si>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</si>
  <si>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</si>
  <si>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</si>
  <si>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</si>
  <si>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</si>
  <si>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</si>
  <si>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</si>
  <si>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</si>
  <si>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</si>
  <si>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</si>
  <si>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</si>
  <si>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</si>
  <si>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</si>
  <si>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</si>
  <si>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</si>
  <si>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</si>
  <si>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</si>
  <si>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</si>
  <si>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</si>
  <si>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</si>
  <si>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</si>
  <si>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</si>
  <si>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</si>
  <si>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</si>
  <si>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</si>
  <si>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</si>
  <si>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</si>
  <si>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</si>
  <si>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</si>
  <si>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</si>
  <si>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</si>
  <si>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</si>
  <si>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</si>
  <si>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</si>
  <si>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</si>
  <si>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</si>
  <si>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</si>
  <si>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</si>
  <si>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</si>
  <si>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</si>
  <si>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</si>
  <si>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</si>
  <si>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</si>
  <si>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</si>
  <si>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</si>
  <si>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</si>
  <si>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</si>
  <si>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</si>
  <si>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</si>
  <si>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</si>
  <si>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</si>
  <si>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</si>
  <si>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</si>
  <si>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</si>
  <si>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</si>
  <si>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</si>
  <si>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</si>
  <si>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</si>
  <si>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</si>
  <si>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</si>
  <si>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</si>
  <si>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</si>
  <si>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</si>
  <si>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</si>
  <si>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</si>
  <si>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</si>
  <si>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</si>
  <si>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</si>
  <si>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</si>
  <si>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</si>
  <si>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</si>
  <si>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</si>
  <si>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</si>
  <si>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</si>
  <si>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</si>
  <si>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</si>
  <si>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</si>
  <si>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</si>
  <si>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</si>
  <si>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</si>
  <si>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</si>
  <si>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</si>
  <si>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</si>
  <si>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</si>
  <si>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</si>
  <si>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</si>
  <si>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</si>
  <si>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</si>
  <si>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</si>
  <si>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</si>
  <si>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</si>
  <si>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</si>
  <si>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</si>
  <si>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</si>
  <si>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</si>
  <si>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</si>
  <si>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</si>
  <si>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</si>
  <si>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</si>
  <si>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</si>
  <si>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</si>
  <si>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</si>
  <si>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</si>
  <si>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</si>
  <si>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</si>
  <si>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</si>
  <si>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</si>
  <si>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</si>
  <si>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</si>
  <si>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</si>
  <si>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</si>
  <si>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</si>
  <si>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</si>
  <si>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</si>
  <si>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</si>
  <si>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</si>
  <si>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</si>
  <si>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</si>
  <si>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</si>
  <si>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</si>
  <si>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</si>
  <si>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</si>
  <si>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</si>
  <si>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</si>
  <si>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</si>
  <si>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</si>
  <si>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</si>
  <si>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</si>
  <si>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</si>
  <si>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</si>
  <si>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</si>
  <si>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</si>
  <si>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</si>
  <si>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</si>
  <si>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</si>
  <si>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</si>
  <si>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</si>
  <si>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</si>
  <si>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</si>
  <si>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</si>
  <si>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</si>
  <si>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</si>
  <si>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</si>
  <si>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</si>
  <si>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</si>
  <si>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</si>
  <si>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</si>
  <si>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</si>
  <si>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</si>
  <si>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</si>
  <si>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</si>
  <si>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</si>
  <si>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</si>
  <si>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</si>
  <si>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</si>
  <si>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</si>
  <si>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</si>
  <si>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</si>
  <si>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</si>
  <si>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</si>
  <si>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</si>
  <si>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</si>
  <si>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</si>
  <si>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</si>
  <si>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</si>
  <si>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</si>
  <si>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</si>
  <si>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</si>
  <si>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</si>
  <si>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</si>
  <si>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</si>
  <si>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</si>
  <si>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</si>
  <si>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</si>
  <si>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</si>
  <si>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</si>
  <si>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</si>
  <si>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</si>
  <si>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</si>
  <si>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</si>
  <si>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</si>
  <si>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</si>
  <si>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</si>
  <si>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</si>
  <si>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</si>
  <si>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</si>
  <si>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</si>
  <si>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</si>
  <si>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</si>
  <si>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</si>
  <si>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</si>
  <si>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</si>
  <si>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</si>
  <si>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</si>
  <si>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</si>
  <si>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</si>
  <si>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</si>
  <si>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</si>
  <si>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</si>
  <si>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</si>
  <si>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</si>
  <si>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</si>
  <si>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</si>
  <si>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</si>
  <si>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</si>
  <si>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</si>
  <si>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</si>
  <si>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</si>
  <si>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</si>
  <si>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</si>
  <si>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</si>
  <si>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</si>
  <si>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</si>
  <si>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</si>
  <si>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</si>
  <si>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</si>
  <si>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</si>
  <si>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</si>
  <si>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</si>
  <si>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</si>
  <si>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</si>
  <si>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</si>
  <si>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</si>
  <si>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</si>
  <si>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</si>
  <si>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</si>
  <si>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</si>
  <si>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</si>
  <si>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</si>
  <si>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</si>
  <si>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</si>
  <si>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</si>
  <si>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</si>
  <si>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</si>
  <si>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</si>
  <si>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</si>
  <si>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</si>
  <si>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</si>
  <si>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</si>
  <si>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</si>
  <si>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</si>
  <si>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</si>
  <si>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</si>
  <si>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</si>
  <si>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</si>
  <si>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</si>
  <si>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</si>
  <si>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</si>
  <si>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</si>
  <si>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</si>
  <si>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</si>
  <si>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</si>
  <si>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</si>
  <si>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</si>
  <si>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</si>
  <si>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</si>
  <si>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</si>
  <si>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</si>
  <si>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</si>
  <si>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</si>
  <si>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</si>
  <si>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</si>
  <si>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</si>
  <si>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</si>
  <si>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</si>
  <si>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</si>
  <si>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</si>
  <si>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</si>
  <si>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</si>
  <si>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</si>
  <si>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</si>
  <si>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</si>
  <si>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</si>
  <si>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</si>
  <si>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</si>
  <si>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</si>
  <si>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</si>
  <si>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</si>
  <si>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</si>
  <si>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</si>
  <si>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</si>
  <si>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</si>
  <si>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</si>
  <si>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</si>
  <si>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</si>
  <si>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</si>
  <si>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</si>
  <si>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</si>
  <si>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</si>
  <si>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</si>
  <si>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</si>
  <si>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</si>
  <si>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</si>
  <si>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</si>
  <si>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</si>
  <si>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</si>
  <si>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</si>
  <si>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</si>
  <si>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</si>
  <si>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</si>
  <si>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</si>
  <si>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</si>
  <si>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</si>
  <si>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</si>
  <si>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</si>
  <si>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</si>
  <si>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</si>
  <si>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</si>
  <si>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</si>
  <si>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</si>
  <si>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</si>
  <si>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</si>
  <si>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</si>
  <si>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</si>
  <si>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</si>
  <si>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</si>
  <si>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</si>
  <si>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</si>
  <si>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</si>
  <si>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</si>
  <si>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</si>
  <si>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</si>
  <si>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</si>
  <si>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</si>
  <si>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</si>
  <si>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</si>
  <si>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</si>
  <si>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</si>
  <si>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</si>
  <si>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</si>
  <si>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</si>
  <si>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</si>
  <si>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</si>
  <si>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</si>
  <si>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</si>
  <si>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</si>
  <si>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</si>
  <si>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</si>
  <si>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</si>
  <si>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</si>
  <si>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</si>
  <si>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</si>
  <si>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</si>
  <si>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</si>
  <si>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</si>
  <si>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</si>
  <si>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</si>
  <si>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</si>
  <si>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</si>
  <si>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</si>
  <si>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</si>
  <si>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</si>
  <si>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</si>
  <si>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</si>
  <si>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</si>
  <si>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</si>
  <si>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</si>
  <si>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</si>
  <si>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</si>
  <si>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</si>
  <si>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</si>
  <si>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</si>
  <si>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</si>
  <si>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</si>
  <si>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</si>
  <si>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</si>
  <si>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</si>
  <si>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</si>
  <si>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</si>
  <si>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</si>
  <si>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</si>
  <si>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</si>
  <si>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</si>
  <si>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</si>
  <si>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</si>
  <si>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</si>
  <si>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</si>
  <si>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</si>
  <si>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</si>
  <si>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</si>
  <si>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</si>
  <si>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</si>
  <si>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</si>
  <si>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</si>
  <si>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</si>
  <si>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</si>
  <si>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</si>
  <si>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</si>
  <si>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</si>
  <si>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</si>
  <si>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</si>
  <si>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</si>
  <si>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</si>
  <si>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</si>
  <si>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</si>
  <si>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</si>
  <si>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</si>
  <si>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</si>
  <si>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</si>
  <si>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</si>
  <si>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</si>
  <si>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</si>
  <si>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</si>
  <si>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</si>
  <si>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</si>
  <si>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</si>
  <si>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</si>
  <si>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</si>
  <si>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</si>
  <si>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</si>
  <si>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</si>
  <si>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</si>
  <si>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</si>
  <si>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</si>
  <si>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</si>
  <si>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</si>
  <si>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</si>
  <si>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</si>
  <si>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</si>
  <si>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</si>
  <si>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</si>
  <si>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</si>
  <si>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</si>
  <si>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</si>
  <si>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</si>
  <si>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</si>
  <si>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</si>
  <si>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</si>
  <si>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</si>
  <si>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</si>
  <si>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</si>
  <si>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</si>
  <si>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</si>
  <si>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</si>
  <si>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</si>
  <si>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</si>
  <si>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</si>
  <si>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</si>
  <si>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</si>
  <si>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</si>
  <si>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</si>
  <si>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</si>
  <si>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</si>
  <si>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</si>
  <si>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</si>
  <si>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</si>
  <si>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</si>
  <si>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</si>
  <si>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</si>
  <si>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</si>
  <si>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</si>
  <si>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</si>
  <si>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</si>
  <si>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</si>
  <si>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</si>
  <si>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</si>
  <si>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</si>
  <si>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</si>
  <si>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</si>
  <si>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</si>
  <si>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</si>
  <si>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</si>
  <si>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</si>
  <si>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</si>
  <si>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</si>
  <si>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</si>
  <si>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</si>
  <si>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</si>
  <si>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</si>
  <si>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</si>
  <si>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</si>
  <si>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</si>
  <si>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</si>
  <si>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</si>
  <si>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</si>
  <si>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</si>
  <si>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</si>
  <si>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</si>
  <si>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</si>
  <si>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</si>
  <si>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</si>
  <si>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</si>
  <si>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</si>
  <si>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</si>
  <si>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</si>
  <si>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</si>
  <si>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</si>
  <si>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</si>
  <si>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</si>
  <si>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</si>
  <si>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</si>
  <si>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</si>
  <si>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</si>
  <si>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</si>
  <si>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</si>
  <si>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</si>
  <si>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</si>
  <si>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</si>
  <si>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</si>
  <si>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</si>
  <si>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</si>
  <si>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</si>
  <si>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</si>
  <si>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</si>
  <si>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</si>
  <si>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</si>
  <si>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</si>
  <si>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</si>
  <si>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</si>
  <si>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</si>
  <si>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</si>
  <si>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</si>
  <si>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</si>
  <si>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</si>
  <si>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</si>
  <si>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</si>
  <si>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</si>
  <si>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</si>
  <si>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</si>
  <si>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</si>
  <si>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</si>
  <si>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</si>
  <si>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</si>
  <si>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</si>
  <si>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</si>
  <si>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</si>
  <si>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</si>
  <si>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</si>
  <si>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</si>
  <si>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</si>
  <si>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</si>
  <si>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</si>
  <si>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</si>
  <si>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</si>
  <si>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</si>
  <si>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</si>
  <si>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</si>
  <si>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</si>
  <si>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</si>
  <si>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</si>
  <si>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</si>
  <si>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</si>
  <si>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</si>
  <si>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</si>
  <si>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</si>
  <si>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</si>
  <si>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</si>
  <si>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</si>
  <si>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</si>
  <si>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</si>
  <si>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</si>
  <si>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</si>
  <si>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</si>
  <si>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</si>
  <si>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</si>
  <si>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</si>
  <si>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</si>
  <si>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</si>
  <si>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</si>
  <si>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</si>
  <si>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</si>
  <si>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</si>
  <si>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</si>
  <si>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</si>
  <si>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</si>
  <si>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</si>
  <si>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</si>
  <si>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</si>
  <si>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</si>
  <si>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</si>
  <si>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</si>
  <si>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</si>
  <si>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</si>
  <si>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</si>
  <si>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</si>
  <si>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</si>
  <si>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</si>
  <si>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</si>
  <si>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</si>
  <si>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</si>
  <si>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</si>
  <si>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</si>
  <si>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</si>
  <si>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</si>
  <si>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</si>
  <si>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</si>
  <si>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</si>
  <si>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</si>
  <si>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</si>
  <si>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</si>
  <si>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</si>
  <si>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</si>
  <si>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</si>
  <si>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</si>
  <si>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</si>
  <si>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</si>
  <si>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</si>
  <si>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</si>
  <si>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</si>
  <si>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</si>
  <si>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</si>
  <si>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</si>
  <si>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</si>
  <si>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</si>
  <si>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</si>
  <si>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</si>
  <si>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</si>
  <si>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</si>
  <si>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</si>
  <si>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</si>
  <si>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</si>
  <si>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</si>
  <si>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</si>
  <si>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</si>
  <si>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</si>
  <si>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</si>
  <si>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</si>
  <si>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</si>
  <si>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</si>
  <si>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</si>
  <si>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</si>
  <si>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</si>
  <si>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</si>
  <si>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</si>
  <si>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</si>
  <si>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</si>
  <si>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</si>
  <si>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</si>
  <si>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</si>
  <si>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</si>
  <si>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</si>
  <si>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</si>
  <si>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</si>
  <si>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</si>
  <si>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</si>
  <si>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</si>
  <si>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</si>
  <si>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</si>
  <si>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</si>
  <si>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</si>
  <si>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</si>
  <si>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</si>
  <si>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</si>
  <si>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</si>
  <si>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</si>
  <si>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</si>
  <si>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</si>
  <si>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</si>
  <si>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</si>
  <si>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</si>
  <si>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</si>
  <si>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</si>
  <si>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</si>
  <si>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</si>
  <si>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</si>
  <si>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</si>
  <si>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</si>
  <si>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</si>
  <si>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</si>
  <si>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</si>
  <si>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</si>
  <si>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</si>
  <si>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</si>
  <si>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</si>
  <si>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</si>
  <si>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</si>
  <si>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</si>
  <si>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</si>
  <si>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</si>
  <si>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</si>
  <si>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</si>
  <si>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</si>
  <si>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</si>
  <si>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</si>
  <si>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</si>
  <si>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</si>
  <si>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</si>
  <si>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</si>
  <si>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</si>
  <si>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</si>
  <si>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</si>
  <si>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</si>
  <si>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</si>
  <si>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</si>
  <si>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</si>
  <si>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</si>
  <si>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</si>
  <si>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</si>
  <si>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</si>
  <si>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</si>
  <si>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</si>
  <si>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</si>
  <si>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</si>
  <si>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</si>
  <si>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</si>
  <si>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</si>
  <si>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</si>
  <si>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</si>
  <si>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</si>
  <si>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</si>
  <si>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</si>
  <si>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</si>
  <si>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</si>
  <si>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</si>
  <si>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</si>
  <si>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</si>
  <si>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</si>
  <si>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</si>
  <si>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</si>
  <si>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</si>
  <si>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</si>
  <si>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</si>
  <si>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</si>
  <si>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</si>
  <si>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</si>
  <si>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</si>
  <si>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</si>
  <si>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</si>
  <si>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</si>
  <si>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</si>
  <si>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</si>
  <si>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</si>
  <si>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</si>
  <si>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</si>
  <si>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</si>
  <si>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</si>
  <si>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</si>
  <si>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</si>
  <si>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</si>
  <si>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</si>
  <si>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</si>
  <si>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</si>
  <si>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</si>
  <si>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</si>
  <si>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</si>
  <si>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</si>
  <si>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</si>
  <si>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</si>
  <si>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</si>
  <si>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</si>
  <si>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</si>
  <si>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</si>
  <si>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</si>
  <si>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</si>
  <si>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</si>
  <si>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</si>
  <si>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</si>
  <si>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</si>
  <si>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</si>
  <si>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</si>
  <si>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</si>
  <si>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</si>
  <si>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</si>
  <si>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</si>
  <si>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</si>
  <si>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</si>
  <si>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</si>
  <si>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</si>
  <si>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</si>
  <si>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</si>
  <si>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</si>
  <si>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</si>
  <si>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</si>
  <si>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</si>
  <si>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</si>
  <si>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</si>
  <si>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</si>
  <si>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</si>
  <si>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</si>
  <si>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</si>
  <si>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</si>
  <si>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</si>
  <si>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</si>
  <si>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</si>
  <si>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</si>
  <si>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</si>
  <si>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</si>
  <si>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</si>
  <si>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</si>
  <si>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</si>
  <si>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</si>
  <si>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</si>
  <si>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</si>
  <si>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</si>
  <si>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</si>
  <si>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</si>
  <si>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</si>
  <si>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</si>
  <si>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</si>
  <si>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</si>
  <si>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</si>
  <si>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</si>
  <si>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</si>
  <si>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</si>
  <si>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</si>
  <si>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</si>
  <si>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</si>
  <si>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</si>
  <si>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</si>
  <si>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</si>
  <si>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</si>
  <si>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</si>
  <si>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</si>
  <si>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</si>
  <si>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</si>
  <si>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</si>
  <si>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</si>
  <si>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</si>
  <si>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</si>
  <si>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</si>
  <si>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</si>
  <si>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</si>
  <si>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</si>
  <si>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</si>
  <si>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</si>
  <si>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</si>
  <si>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</si>
  <si>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</si>
  <si>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</si>
  <si>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</si>
  <si>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</si>
  <si>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</si>
  <si>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</si>
  <si>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</si>
  <si>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</si>
  <si>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</si>
  <si>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</si>
  <si>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</si>
  <si>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</si>
  <si>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</si>
  <si>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</si>
  <si>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</si>
  <si>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</si>
  <si>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</si>
  <si>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</si>
  <si>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</si>
  <si>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</si>
  <si>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</si>
  <si>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</si>
  <si>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</si>
  <si>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</si>
  <si>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</si>
  <si>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</si>
  <si>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</si>
  <si>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</si>
  <si>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</si>
  <si>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</si>
  <si>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</si>
  <si>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</si>
  <si>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</si>
  <si>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</si>
  <si>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</si>
  <si>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</si>
  <si>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</si>
  <si>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</si>
  <si>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</si>
  <si>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</si>
  <si>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</si>
  <si>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</si>
  <si>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</si>
  <si>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</si>
  <si>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</si>
  <si>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</si>
  <si>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</si>
  <si>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</si>
  <si>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</si>
  <si>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</si>
  <si>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</si>
  <si>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</si>
  <si>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</si>
  <si>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</si>
  <si>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</si>
  <si>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</si>
  <si>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</si>
  <si>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</si>
  <si>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</si>
  <si>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</si>
  <si>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</si>
  <si>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</si>
  <si>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</si>
  <si>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</si>
  <si>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</si>
  <si>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</si>
  <si>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</si>
  <si>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</si>
  <si>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</si>
  <si>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</si>
  <si>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</si>
  <si>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</si>
  <si>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</si>
  <si>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</si>
  <si>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</si>
  <si>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</si>
  <si>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</si>
  <si>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</si>
  <si>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</si>
  <si>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</si>
  <si>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</si>
  <si>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</si>
  <si>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</si>
  <si>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</si>
  <si>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</si>
  <si>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</si>
  <si>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</si>
  <si>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</si>
  <si>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</si>
  <si>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</si>
  <si>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</si>
  <si>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</si>
  <si>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</si>
  <si>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</si>
  <si>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</si>
  <si>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</si>
  <si>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</si>
  <si>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</si>
  <si>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</si>
  <si>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</si>
  <si>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</si>
  <si>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</si>
  <si>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</si>
  <si>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</si>
  <si>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</si>
  <si>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</si>
  <si>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</si>
  <si>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</si>
  <si>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</si>
  <si>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</si>
  <si>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</si>
  <si>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</si>
  <si>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</si>
  <si>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</si>
  <si>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</si>
  <si>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</si>
  <si>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</si>
  <si>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</si>
  <si>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</si>
  <si>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</si>
  <si>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</si>
  <si>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</si>
  <si>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</si>
  <si>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</si>
  <si>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</si>
  <si>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</si>
  <si>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</si>
  <si>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</si>
  <si>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</si>
  <si>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</si>
  <si>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</si>
  <si>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</si>
  <si>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</si>
  <si>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</si>
  <si>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</si>
  <si>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</si>
  <si>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</si>
  <si>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</si>
  <si>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</si>
  <si>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</si>
  <si>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</si>
  <si>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</si>
  <si>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</si>
  <si>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</si>
  <si>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</si>
  <si>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</si>
  <si>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</si>
  <si>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</si>
  <si>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</si>
  <si>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</si>
  <si>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</si>
  <si>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</si>
  <si>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</si>
  <si>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</si>
  <si>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</si>
  <si>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</si>
  <si>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</si>
  <si>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</si>
  <si>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</si>
  <si>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</si>
  <si>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</si>
  <si>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</si>
  <si>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</si>
  <si>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</si>
  <si>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</si>
  <si>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</si>
  <si>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</si>
  <si>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</si>
  <si>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</si>
  <si>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</si>
  <si>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</si>
  <si>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</si>
  <si>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</si>
  <si>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</si>
  <si>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</si>
  <si>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</si>
  <si>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</si>
  <si>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</si>
  <si>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</si>
  <si>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</si>
  <si>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</si>
  <si>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</si>
  <si>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</si>
  <si>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</si>
  <si>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</si>
  <si>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</si>
  <si>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</si>
  <si>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</si>
  <si>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</si>
  <si>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</si>
  <si>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</si>
  <si>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</si>
  <si>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</si>
  <si>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</si>
  <si>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</si>
  <si>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</si>
  <si>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</si>
  <si>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</si>
  <si>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</si>
  <si>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</si>
  <si>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</si>
  <si>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</si>
  <si>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</si>
  <si>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</si>
  <si>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</si>
  <si>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</si>
  <si>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</si>
  <si>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</si>
  <si>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</si>
  <si>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</si>
  <si>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</si>
  <si>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</si>
  <si>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</si>
  <si>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</si>
  <si>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</si>
  <si>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</si>
  <si>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</si>
  <si>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</si>
  <si>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</si>
  <si>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</si>
  <si>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</si>
  <si>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</si>
  <si>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</si>
  <si>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</si>
  <si>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</si>
  <si>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</si>
  <si>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</si>
  <si>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</si>
  <si>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</si>
  <si>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</si>
  <si>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</si>
  <si>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</si>
  <si>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</si>
  <si>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</si>
  <si>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</si>
  <si>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</si>
  <si>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</si>
  <si>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</si>
  <si>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</si>
  <si>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</si>
  <si>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</si>
  <si>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</si>
  <si>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</si>
  <si>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</si>
  <si>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</si>
  <si>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</si>
  <si>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</si>
  <si>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</si>
  <si>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</si>
  <si>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</si>
  <si>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</si>
  <si>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</si>
  <si>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</si>
  <si>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</si>
  <si>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</si>
  <si>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</si>
  <si>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</si>
  <si>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</si>
  <si>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</si>
  <si>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</si>
  <si>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</si>
  <si>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</si>
  <si>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</si>
  <si>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</si>
  <si>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</si>
  <si>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</si>
  <si>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</si>
  <si>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</si>
  <si>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</si>
  <si>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</si>
  <si>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</si>
  <si>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</si>
  <si>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</si>
  <si>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</si>
  <si>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</si>
  <si>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</si>
  <si>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</si>
  <si>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</si>
  <si>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</si>
  <si>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</si>
  <si>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</si>
  <si>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</si>
  <si>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</si>
  <si>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</si>
  <si>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</si>
  <si>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</si>
  <si>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</si>
  <si>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</si>
  <si>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</si>
  <si>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</si>
  <si>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</si>
  <si>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</si>
  <si>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</si>
  <si>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</si>
  <si>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</si>
  <si>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</si>
  <si>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</si>
  <si>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</si>
  <si>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</si>
  <si>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</si>
  <si>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</si>
  <si>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</si>
  <si>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</si>
  <si>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</si>
  <si>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</si>
  <si>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</si>
  <si>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</si>
  <si>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</si>
  <si>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</si>
  <si>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</si>
  <si>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</si>
  <si>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</si>
  <si>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</si>
  <si>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</si>
  <si>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</si>
  <si>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</si>
  <si>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</si>
  <si>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</si>
  <si>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</si>
  <si>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</si>
  <si>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</si>
  <si>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</si>
  <si>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</si>
  <si>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</si>
  <si>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</si>
  <si>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</si>
  <si>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</si>
  <si>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</si>
  <si>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</si>
  <si>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</si>
  <si>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</si>
  <si>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</si>
  <si>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</si>
  <si>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</si>
  <si>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</si>
  <si>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</si>
  <si>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</si>
  <si>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</si>
  <si>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</si>
  <si>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</si>
  <si>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</si>
  <si>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</si>
  <si>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</si>
  <si>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</si>
  <si>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</si>
  <si>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</si>
  <si>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</si>
  <si>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</si>
  <si>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</si>
  <si>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</si>
  <si>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</si>
  <si>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</si>
  <si>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</si>
  <si>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</si>
  <si>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</si>
  <si>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</si>
  <si>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</si>
  <si>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</si>
  <si>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</si>
  <si>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</si>
  <si>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</si>
  <si>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</si>
  <si>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</si>
  <si>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</si>
  <si>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</si>
  <si>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</si>
  <si>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</si>
  <si>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</si>
  <si>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</si>
  <si>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</si>
  <si>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</si>
  <si>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</si>
  <si>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</si>
  <si>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</si>
  <si>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</si>
  <si>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</si>
  <si>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</si>
  <si>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</si>
  <si>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</si>
  <si>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</si>
  <si>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</si>
  <si>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</si>
  <si>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</si>
  <si>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</si>
  <si>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</si>
  <si>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</si>
  <si>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</si>
  <si>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</si>
  <si>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</si>
  <si>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</si>
  <si>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</si>
  <si>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</si>
  <si>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</si>
  <si>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</si>
  <si>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</si>
  <si>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</si>
  <si>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</si>
  <si>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</si>
  <si>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</si>
  <si>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</si>
  <si>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</si>
  <si>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</si>
  <si>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</si>
  <si>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</si>
  <si>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</si>
  <si>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</si>
  <si>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</si>
  <si>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</si>
  <si>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</si>
  <si>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</si>
  <si>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</si>
  <si>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</si>
  <si>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</si>
  <si>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</si>
  <si>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</si>
  <si>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</si>
  <si>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</si>
  <si>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</si>
  <si>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</si>
  <si>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</si>
  <si>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</si>
  <si>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</si>
  <si>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</si>
  <si>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</si>
  <si>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</si>
  <si>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</si>
  <si>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</si>
  <si>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</si>
  <si>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</si>
  <si>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</si>
  <si>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</si>
  <si>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</si>
  <si>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</si>
  <si>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</si>
  <si>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</si>
  <si>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</si>
  <si>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</si>
  <si>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</si>
  <si>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</si>
  <si>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</si>
  <si>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</si>
  <si>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</si>
  <si>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</si>
  <si>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</si>
  <si>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</si>
  <si>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</si>
  <si>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</si>
  <si>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</si>
  <si>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</si>
  <si>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</si>
  <si>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</si>
  <si>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</si>
  <si>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</si>
  <si>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</si>
  <si>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</si>
  <si>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</si>
  <si>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</si>
  <si>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</si>
  <si>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</si>
  <si>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</si>
  <si>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</si>
  <si>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</si>
  <si>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</si>
  <si>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</si>
  <si>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</si>
  <si>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</si>
  <si>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</si>
  <si>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</si>
  <si>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</si>
  <si>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</si>
  <si>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</si>
  <si>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</si>
  <si>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</si>
  <si>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</si>
  <si>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</si>
  <si>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</si>
  <si>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</si>
  <si>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</si>
  <si>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</si>
  <si>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</si>
  <si>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</si>
  <si>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</si>
  <si>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</si>
  <si>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</si>
  <si>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</si>
  <si>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</si>
  <si>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</si>
  <si>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</si>
  <si>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</si>
  <si>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</si>
  <si>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</si>
  <si>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</si>
  <si>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</si>
  <si>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</si>
  <si>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</si>
  <si>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</si>
  <si>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</si>
  <si>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</si>
  <si>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</si>
  <si>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</si>
  <si>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</si>
  <si>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</si>
  <si>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</si>
  <si>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</si>
  <si>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</si>
  <si>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</si>
  <si>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</si>
  <si>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</si>
  <si>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</si>
  <si>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</si>
  <si>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</si>
  <si>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</si>
  <si>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</si>
  <si>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</si>
  <si>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</si>
  <si>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</si>
  <si>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</si>
  <si>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</si>
  <si>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</si>
  <si>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</si>
  <si>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</si>
  <si>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</si>
  <si>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</si>
  <si>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</si>
  <si>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</si>
  <si>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</si>
  <si>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</si>
  <si>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</si>
  <si>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</si>
  <si>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</si>
  <si>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</si>
  <si>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</si>
  <si>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</si>
  <si>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</si>
  <si>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</si>
  <si>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</si>
  <si>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</si>
  <si>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</si>
  <si>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</si>
  <si>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</si>
  <si>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</si>
  <si>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</si>
  <si>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</si>
  <si>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</si>
  <si>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</si>
  <si>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</si>
  <si>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</si>
  <si>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</si>
  <si>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</si>
  <si>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</si>
  <si>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</si>
  <si>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</si>
  <si>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</si>
  <si>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</si>
  <si>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</si>
  <si>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</si>
  <si>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</si>
  <si>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</si>
  <si>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</si>
  <si>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</si>
  <si>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</si>
  <si>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</si>
  <si>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</si>
  <si>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</si>
  <si>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</si>
  <si>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</si>
  <si>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</si>
  <si>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</si>
  <si>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</si>
  <si>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</si>
  <si>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</si>
  <si>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</si>
  <si>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</si>
  <si>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</si>
  <si>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</si>
  <si>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</si>
  <si>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</si>
  <si>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</si>
  <si>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</si>
  <si>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</si>
  <si>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</si>
  <si>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</si>
  <si>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</si>
  <si>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</si>
  <si>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</si>
  <si>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</si>
  <si>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</si>
  <si>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</si>
  <si>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</si>
  <si>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</si>
  <si>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</si>
  <si>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</si>
  <si>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</si>
  <si>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</si>
  <si>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</si>
  <si>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</si>
  <si>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</si>
  <si>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</si>
  <si>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</si>
  <si>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</si>
  <si>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</si>
  <si>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</si>
  <si>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</si>
  <si>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</si>
  <si>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</si>
  <si>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</si>
  <si>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</si>
  <si>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</si>
  <si>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</si>
  <si>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</si>
  <si>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</si>
  <si>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</si>
  <si>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</si>
  <si>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</si>
  <si>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</si>
  <si>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</si>
  <si>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</si>
  <si>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</si>
  <si>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</si>
  <si>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</si>
  <si>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</si>
  <si>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</si>
  <si>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</si>
  <si>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</si>
  <si>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</si>
  <si>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</si>
  <si>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</si>
  <si>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</si>
  <si>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</si>
  <si>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</si>
  <si>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</si>
  <si>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</si>
  <si>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</si>
  <si>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</si>
  <si>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</si>
  <si>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</si>
  <si>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</si>
  <si>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</si>
  <si>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</si>
  <si>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</si>
  <si>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</si>
  <si>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</si>
  <si>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</si>
  <si>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</si>
  <si>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</si>
  <si>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</si>
  <si>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</si>
  <si>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</si>
  <si>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</si>
  <si>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</si>
  <si>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</si>
  <si>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</si>
  <si>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</si>
  <si>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</si>
  <si>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</si>
  <si>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</si>
  <si>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</si>
  <si>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</si>
  <si>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</si>
  <si>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</si>
  <si>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</si>
  <si>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</si>
  <si>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</si>
  <si>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</si>
  <si>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</si>
  <si>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</si>
  <si>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</si>
  <si>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</si>
  <si>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</si>
  <si>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</si>
  <si>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</si>
  <si>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</si>
  <si>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</si>
  <si>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</si>
  <si>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</si>
  <si>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</si>
  <si>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</si>
  <si>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</si>
  <si>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</si>
  <si>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</si>
  <si>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</si>
  <si>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</si>
  <si>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</si>
  <si>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</si>
  <si>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</si>
  <si>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</si>
  <si>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</si>
  <si>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</si>
  <si>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</si>
  <si>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</si>
  <si>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</si>
  <si>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</si>
  <si>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</si>
  <si>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</si>
  <si>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</si>
  <si>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</si>
  <si>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</si>
  <si>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</si>
  <si>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</si>
  <si>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</si>
  <si>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</si>
  <si>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</si>
  <si>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</si>
  <si>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</si>
  <si>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</si>
  <si>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</si>
  <si>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</si>
  <si>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</si>
  <si>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</si>
  <si>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</si>
  <si>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</si>
  <si>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</si>
  <si>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</si>
  <si>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</si>
  <si>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</si>
  <si>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</si>
  <si>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</si>
  <si>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</si>
  <si>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</si>
  <si>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</si>
  <si>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</si>
  <si>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</si>
  <si>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</si>
  <si>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</si>
  <si>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</si>
  <si>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</si>
  <si>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</si>
  <si>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</si>
  <si>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</si>
  <si>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</si>
  <si>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</si>
  <si>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</si>
  <si>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</si>
  <si>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</si>
  <si>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</si>
  <si>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</si>
  <si>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</si>
  <si>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</si>
  <si>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</si>
  <si>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</si>
  <si>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</si>
  <si>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</si>
  <si>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</si>
  <si>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</si>
  <si>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</si>
  <si>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</si>
  <si>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</si>
  <si>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</si>
  <si>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</si>
  <si>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</si>
  <si>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</si>
  <si>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</si>
  <si>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</si>
  <si>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</si>
  <si>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</si>
  <si>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</si>
  <si>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</si>
  <si>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</si>
  <si>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</si>
  <si>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</si>
  <si>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</si>
  <si>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</si>
  <si>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</si>
  <si>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</si>
  <si>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</si>
  <si>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</si>
  <si>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</si>
  <si>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</si>
  <si>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</si>
  <si>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</si>
  <si>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</si>
  <si>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</si>
  <si>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</si>
  <si>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</si>
  <si>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</si>
  <si>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</si>
  <si>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</si>
  <si>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</si>
  <si>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</si>
  <si>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</si>
  <si>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</si>
  <si>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</si>
  <si>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</si>
  <si>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</si>
  <si>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</si>
  <si>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</si>
  <si>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</si>
  <si>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</si>
  <si>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</si>
  <si>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</si>
  <si>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</si>
  <si>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</si>
  <si>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</si>
  <si>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</si>
  <si>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</si>
  <si>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</si>
  <si>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</si>
  <si>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</si>
  <si>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</si>
  <si>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</si>
  <si>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</si>
  <si>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</si>
  <si>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</si>
  <si>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</si>
  <si>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</si>
  <si>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</si>
  <si>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</si>
  <si>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</si>
  <si>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</si>
  <si>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</si>
  <si>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</si>
  <si>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</si>
  <si>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</si>
  <si>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</si>
  <si>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</si>
  <si>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</si>
  <si>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</si>
  <si>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</si>
  <si>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</si>
  <si>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</si>
  <si>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</si>
  <si>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</si>
  <si>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</si>
  <si>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</si>
  <si>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</si>
  <si>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</si>
  <si>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</si>
  <si>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</si>
  <si>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</si>
  <si>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</si>
  <si>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</si>
  <si>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</si>
  <si>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</si>
  <si>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</si>
  <si>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</si>
  <si>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</si>
  <si>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</si>
  <si>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</si>
  <si>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</si>
  <si>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</si>
  <si>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</si>
  <si>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</si>
  <si>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</si>
  <si>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</si>
  <si>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</si>
  <si>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</si>
  <si>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</si>
  <si>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</si>
  <si>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</si>
  <si>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</si>
  <si>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</si>
  <si>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</si>
  <si>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</si>
  <si>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</si>
  <si>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</si>
  <si>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</si>
  <si>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</si>
  <si>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</si>
  <si>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</si>
  <si>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</si>
  <si>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</si>
  <si>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</si>
  <si>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</si>
  <si>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</si>
  <si>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</si>
  <si>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</si>
  <si>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</si>
  <si>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</si>
  <si>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</si>
  <si>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</si>
  <si>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</si>
  <si>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</si>
  <si>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</si>
  <si>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</si>
  <si>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</si>
  <si>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</si>
  <si>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</si>
  <si>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</si>
  <si>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</si>
  <si>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</si>
  <si>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</si>
  <si>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</si>
  <si>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</si>
  <si>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</si>
  <si>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</si>
  <si>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</si>
  <si>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</si>
  <si>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</si>
  <si>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</si>
  <si>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</si>
  <si>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</si>
  <si>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</si>
  <si>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</si>
  <si>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</si>
  <si>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</si>
  <si>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</si>
  <si>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</si>
  <si>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</si>
  <si>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</si>
  <si>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</si>
  <si>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</si>
  <si>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</si>
  <si>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</si>
  <si>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</si>
  <si>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</si>
  <si>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</si>
  <si>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</si>
  <si>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</si>
  <si>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</si>
  <si>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</si>
  <si>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</si>
  <si>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</si>
  <si>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</si>
  <si>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</si>
  <si>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</si>
  <si>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</si>
  <si>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</si>
  <si>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</si>
  <si>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</si>
  <si>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</si>
  <si>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</si>
  <si>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</si>
  <si>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</si>
  <si>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</si>
  <si>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</si>
  <si>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</si>
  <si>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</si>
  <si>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</si>
  <si>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</si>
  <si>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</si>
  <si>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</si>
  <si>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</si>
  <si>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</si>
  <si>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</si>
  <si>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</si>
  <si>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</si>
  <si>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</si>
  <si>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</si>
  <si>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</si>
  <si>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</si>
  <si>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</si>
  <si>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</si>
  <si>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</si>
  <si>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</si>
  <si>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</si>
  <si>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</si>
  <si>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</si>
  <si>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</si>
  <si>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</si>
  <si>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</si>
  <si>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</si>
  <si>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</si>
  <si>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</si>
  <si>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</si>
  <si>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</si>
  <si>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</si>
  <si>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</si>
  <si>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</si>
  <si>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</si>
  <si>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</si>
  <si>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</si>
  <si>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</si>
  <si>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</si>
  <si>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</si>
  <si>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</si>
  <si>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</si>
  <si>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</si>
  <si>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</si>
  <si>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</si>
  <si>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</si>
  <si>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</si>
  <si>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</si>
  <si>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</si>
  <si>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</si>
  <si>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</si>
  <si>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</si>
  <si>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</si>
  <si>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</si>
  <si>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</si>
  <si>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</si>
  <si>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</si>
  <si>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</si>
  <si>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</si>
  <si>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</si>
  <si>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</si>
  <si>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</si>
  <si>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</si>
  <si>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</si>
  <si>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</si>
  <si>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</si>
  <si>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</si>
  <si>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</si>
  <si>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</si>
  <si>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</si>
  <si>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</si>
  <si>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</si>
  <si>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</si>
  <si>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</si>
  <si>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</si>
  <si>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</si>
  <si>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</si>
  <si>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</si>
  <si>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</si>
  <si>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</si>
  <si>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</si>
  <si>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</si>
  <si>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</si>
  <si>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</si>
  <si>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</si>
  <si>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</si>
  <si>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</si>
  <si>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</si>
  <si>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</si>
  <si>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</si>
  <si>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</si>
  <si>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</si>
  <si>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</si>
  <si>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</si>
  <si>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</si>
  <si>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</si>
  <si>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</si>
  <si>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</si>
  <si>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</si>
  <si>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</si>
  <si>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</si>
  <si>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</si>
  <si>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</si>
  <si>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</si>
  <si>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</si>
  <si>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</si>
  <si>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</si>
  <si>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</si>
  <si>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</si>
  <si>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</si>
  <si>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</si>
  <si>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</si>
  <si>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</si>
  <si>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</si>
  <si>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</si>
  <si>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</si>
  <si>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</si>
  <si>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</si>
  <si>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</si>
  <si>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</si>
  <si>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</si>
  <si>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</si>
  <si>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</si>
  <si>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</si>
  <si>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</si>
  <si>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</si>
  <si>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</si>
  <si>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</si>
  <si>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</si>
  <si>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</si>
  <si>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</si>
  <si>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</si>
  <si>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</si>
  <si>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</si>
  <si>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</si>
  <si>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</si>
  <si>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</si>
  <si>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</si>
  <si>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</si>
  <si>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</si>
  <si>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</si>
  <si>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</si>
  <si>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</si>
  <si>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</si>
  <si>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</si>
  <si>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</si>
  <si>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</si>
  <si>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</si>
  <si>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</si>
  <si>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</si>
  <si>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</si>
  <si>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</si>
  <si>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</si>
  <si>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</si>
  <si>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</si>
  <si>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</si>
  <si>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</si>
  <si>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</si>
  <si>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</si>
  <si>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</si>
  <si>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</si>
  <si>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</si>
  <si>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</si>
  <si>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</si>
  <si>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</si>
  <si>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</si>
  <si>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</si>
  <si>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</si>
  <si>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</si>
  <si>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</si>
  <si>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</si>
  <si>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</si>
  <si>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</si>
  <si>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</si>
  <si>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</si>
  <si>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</si>
  <si>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</si>
  <si>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</si>
  <si>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</si>
  <si>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</si>
  <si>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</si>
  <si>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</si>
  <si>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</si>
  <si>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</si>
  <si>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</si>
  <si>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</si>
  <si>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</si>
  <si>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</si>
  <si>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</si>
  <si>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</si>
  <si>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</si>
  <si>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</si>
  <si>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</si>
  <si>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</si>
  <si>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</si>
  <si>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</si>
  <si>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</si>
  <si>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</si>
  <si>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</si>
  <si>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</si>
  <si>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</si>
  <si>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</si>
  <si>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</si>
  <si>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</si>
  <si>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</si>
  <si>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</si>
  <si>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</si>
  <si>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</si>
  <si>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</si>
  <si>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</si>
  <si>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</si>
  <si>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</si>
  <si>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</si>
  <si>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</si>
  <si>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</si>
  <si>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</si>
  <si>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</si>
  <si>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</si>
  <si>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</si>
  <si>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</si>
  <si>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</si>
  <si>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</si>
  <si>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</si>
  <si>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</si>
  <si>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</si>
  <si>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</si>
  <si>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</si>
  <si>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</si>
  <si>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</si>
  <si>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</si>
  <si>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</si>
  <si>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</si>
  <si>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</si>
  <si>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</si>
  <si>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</si>
  <si>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</si>
  <si>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</si>
  <si>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</si>
  <si>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</si>
  <si>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</si>
  <si>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</si>
  <si>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</si>
  <si>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</si>
  <si>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</si>
  <si>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</si>
  <si>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</si>
  <si>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</si>
  <si>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</si>
  <si>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</si>
  <si>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</si>
  <si>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</si>
  <si>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</si>
  <si>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</si>
  <si>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</si>
  <si>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</si>
  <si>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</si>
  <si>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</si>
  <si>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</si>
  <si>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</si>
  <si>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</si>
  <si>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</si>
  <si>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</si>
  <si>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</si>
  <si>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</si>
  <si>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</si>
  <si>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</si>
  <si>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</si>
  <si>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</si>
  <si>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</si>
  <si>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</si>
  <si>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</si>
  <si>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</si>
  <si>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</si>
  <si>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</si>
  <si>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</si>
  <si>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</si>
  <si>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</si>
  <si>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</si>
  <si>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</si>
  <si>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</si>
  <si>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</si>
  <si>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</si>
  <si>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</si>
  <si>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</si>
  <si>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</si>
  <si>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</si>
  <si>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</si>
  <si>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</si>
  <si>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</si>
  <si>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</si>
  <si>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</si>
  <si>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</si>
  <si>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</si>
  <si>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</si>
  <si>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</si>
  <si>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</si>
  <si>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</si>
  <si>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</si>
  <si>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</si>
  <si>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</si>
  <si>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</si>
  <si>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</si>
  <si>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</si>
  <si>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</si>
  <si>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</si>
  <si>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</si>
  <si>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</si>
  <si>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</si>
  <si>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</si>
  <si>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</si>
  <si>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</si>
  <si>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</si>
  <si>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</si>
  <si>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</si>
  <si>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</si>
  <si>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</si>
  <si>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</si>
  <si>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</si>
  <si>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</si>
  <si>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</si>
  <si>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</si>
  <si>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</si>
  <si>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</si>
  <si>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</si>
  <si>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</si>
  <si>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</si>
  <si>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</si>
  <si>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</si>
  <si>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</si>
  <si>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</si>
  <si>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</si>
  <si>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</si>
  <si>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</si>
  <si>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</si>
  <si>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</si>
  <si>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</si>
  <si>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</si>
  <si>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</si>
  <si>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</si>
  <si>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</si>
  <si>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</si>
  <si>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</si>
  <si>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</si>
  <si>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</si>
  <si>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</si>
  <si>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</si>
  <si>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</si>
  <si>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</si>
  <si>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</si>
  <si>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</si>
  <si>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</si>
  <si>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</si>
  <si>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</si>
  <si>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</si>
  <si>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</si>
  <si>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</si>
  <si>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</si>
  <si>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</si>
  <si>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</si>
  <si>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</si>
  <si>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</si>
  <si>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</si>
  <si>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</si>
  <si>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</si>
  <si>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</si>
  <si>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</si>
  <si>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</si>
  <si>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</si>
  <si>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</si>
  <si>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</si>
  <si>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</si>
  <si>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</si>
  <si>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</si>
  <si>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</si>
  <si>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</si>
  <si>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</si>
  <si>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</si>
  <si>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</si>
  <si>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</si>
  <si>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</si>
  <si>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</si>
  <si>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</si>
  <si>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</si>
  <si>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</si>
  <si>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</si>
  <si>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</si>
  <si>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</si>
  <si>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</si>
  <si>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</si>
  <si>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</si>
  <si>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</si>
  <si>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</si>
  <si>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</si>
  <si>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</si>
  <si>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</si>
  <si>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</si>
  <si>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</si>
  <si>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</si>
  <si>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</si>
  <si>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</si>
  <si>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</si>
  <si>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</si>
  <si>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</si>
  <si>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</si>
  <si>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</si>
  <si>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</si>
  <si>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</si>
  <si>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</si>
  <si>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</si>
  <si>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</si>
  <si>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</si>
  <si>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</si>
  <si>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</si>
  <si>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</si>
  <si>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</si>
  <si>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</si>
  <si>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</si>
  <si>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</si>
  <si>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</si>
  <si>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</si>
  <si>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</si>
  <si>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</si>
  <si>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</si>
  <si>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</si>
  <si>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</si>
  <si>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</si>
  <si>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</si>
  <si>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</si>
  <si>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</si>
  <si>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</si>
  <si>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</si>
  <si>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</si>
  <si>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</si>
  <si>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</si>
  <si>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</si>
  <si>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</si>
  <si>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</si>
  <si>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</si>
  <si>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</si>
  <si>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</si>
  <si>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</si>
  <si>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</si>
  <si>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</si>
  <si>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</si>
  <si>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</si>
  <si>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</si>
  <si>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</si>
  <si>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</si>
  <si>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</si>
  <si>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</si>
  <si>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</si>
  <si>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</si>
  <si>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</si>
  <si>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</si>
  <si>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</si>
  <si>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</si>
  <si>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</si>
  <si>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</si>
  <si>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</si>
  <si>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</si>
  <si>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</si>
  <si>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</si>
  <si>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</si>
  <si>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</si>
  <si>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</si>
  <si>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</si>
  <si>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</si>
  <si>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</si>
  <si>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</si>
  <si>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</si>
  <si>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</si>
  <si>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</si>
  <si>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</si>
  <si>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</si>
  <si>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</si>
  <si>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</si>
  <si>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</si>
  <si>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</si>
  <si>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</si>
  <si>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</si>
  <si>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</si>
  <si>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</si>
  <si>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</si>
  <si>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</si>
  <si>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</si>
  <si>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</si>
  <si>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</si>
  <si>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</si>
  <si>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</si>
  <si>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</si>
  <si>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</si>
  <si>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</si>
  <si>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</si>
  <si>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</si>
  <si>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</si>
  <si>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</si>
  <si>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</si>
  <si>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</si>
  <si>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</si>
  <si>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</si>
  <si>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</si>
  <si>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</si>
  <si>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</si>
  <si>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</si>
  <si>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</si>
  <si>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</si>
  <si>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</si>
  <si>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</si>
  <si>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</si>
  <si>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</si>
  <si>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</si>
  <si>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</si>
  <si>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</si>
  <si>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</si>
  <si>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</si>
  <si>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</si>
  <si>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</si>
  <si>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</si>
  <si>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</si>
  <si>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</si>
  <si>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</si>
  <si>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</si>
  <si>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</si>
  <si>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</si>
  <si>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</si>
  <si>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</si>
  <si>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</si>
  <si>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</si>
  <si>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</si>
  <si>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</si>
  <si>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</si>
  <si>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</si>
  <si>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</si>
  <si>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</si>
  <si>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</si>
  <si>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</si>
  <si>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</si>
  <si>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</si>
  <si>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</si>
  <si>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</si>
  <si>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</si>
  <si>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</si>
  <si>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</si>
  <si>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</si>
  <si>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</si>
  <si>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</si>
  <si>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</si>
  <si>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</si>
  <si>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</si>
  <si>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</si>
  <si>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</si>
  <si>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</si>
  <si>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</si>
  <si>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</si>
  <si>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</si>
  <si>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</si>
  <si>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</si>
  <si>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</si>
  <si>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</si>
  <si>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</si>
  <si>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</si>
  <si>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</si>
  <si>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</si>
  <si>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</si>
  <si>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</si>
  <si>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</si>
  <si>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</si>
  <si>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</si>
  <si>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</si>
  <si>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</si>
  <si>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</si>
  <si>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</si>
  <si>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</si>
  <si>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</si>
  <si>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</si>
  <si>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</si>
  <si>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</si>
  <si>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</si>
  <si>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</si>
  <si>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</si>
  <si>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</si>
  <si>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</si>
  <si>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</si>
  <si>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</si>
  <si>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</si>
  <si>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</si>
  <si>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</si>
  <si>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</si>
  <si>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</si>
  <si>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</si>
  <si>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</si>
  <si>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</si>
  <si>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</si>
  <si>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</si>
  <si>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</si>
  <si>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</si>
  <si>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</si>
  <si>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</si>
  <si>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</si>
  <si>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</si>
  <si>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</si>
  <si>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</si>
  <si>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</si>
  <si>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</si>
  <si>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</si>
  <si>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</si>
  <si>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</si>
  <si>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</si>
  <si>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</si>
  <si>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</si>
  <si>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</si>
  <si>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</si>
  <si>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</si>
  <si>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</si>
  <si>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</si>
  <si>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</si>
  <si>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</si>
  <si>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</si>
  <si>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</si>
  <si>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</si>
  <si>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</si>
  <si>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</si>
  <si>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</si>
  <si>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</si>
  <si>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</si>
  <si>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</si>
  <si>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</si>
  <si>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</si>
  <si>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</si>
  <si>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</si>
  <si>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</si>
  <si>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</si>
  <si>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</si>
  <si>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</si>
  <si>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</si>
  <si>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</si>
  <si>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</si>
  <si>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</si>
  <si>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</si>
  <si>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</si>
  <si>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</si>
  <si>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</si>
  <si>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</si>
  <si>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</si>
  <si>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</si>
  <si>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</si>
  <si>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</si>
  <si>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</si>
  <si>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</si>
  <si>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</si>
  <si>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</si>
  <si>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</si>
  <si>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</si>
  <si>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</si>
  <si>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</si>
  <si>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</si>
  <si>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</si>
  <si>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</si>
  <si>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</si>
  <si>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</si>
  <si>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</si>
  <si>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</si>
  <si>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</si>
  <si>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</si>
  <si>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</si>
  <si>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</si>
  <si>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</si>
  <si>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</si>
  <si>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</si>
  <si>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</si>
  <si>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</si>
  <si>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</si>
  <si>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</si>
  <si>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</si>
  <si>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</si>
  <si>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</si>
  <si>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</si>
  <si>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</si>
  <si>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</si>
  <si>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</si>
  <si>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</si>
  <si>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</si>
  <si>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</si>
  <si>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</si>
  <si>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</si>
  <si>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</si>
  <si>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</si>
  <si>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</si>
  <si>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</si>
  <si>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</si>
  <si>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</si>
  <si>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</si>
  <si>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</si>
  <si>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</si>
  <si>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</si>
  <si>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</si>
  <si>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</si>
  <si>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</si>
  <si>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</si>
  <si>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</si>
  <si>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</si>
  <si>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</si>
  <si>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</si>
  <si>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</si>
  <si>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</si>
  <si>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</si>
  <si>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</si>
  <si>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</si>
  <si>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</si>
  <si>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</si>
  <si>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</si>
  <si>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</si>
  <si>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</si>
  <si>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</si>
  <si>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</si>
  <si>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</si>
  <si>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</si>
  <si>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</si>
  <si>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</si>
  <si>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</si>
  <si>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</si>
  <si>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</si>
  <si>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</si>
  <si>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</si>
  <si>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</si>
  <si>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</si>
  <si>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</si>
  <si>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</si>
  <si>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</si>
  <si>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</si>
  <si>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</si>
  <si>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</si>
  <si>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</si>
  <si>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</si>
  <si>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</si>
  <si>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</si>
  <si>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</si>
  <si>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</si>
  <si>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</si>
  <si>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</si>
  <si>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</si>
  <si>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</si>
  <si>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</si>
  <si>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</si>
  <si>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</si>
  <si>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</si>
  <si>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</si>
  <si>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</si>
  <si>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</si>
  <si>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</si>
  <si>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</si>
  <si>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</si>
  <si>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</si>
  <si>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</si>
  <si>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</si>
  <si>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</si>
  <si>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</si>
  <si>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</si>
  <si>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</si>
  <si>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</si>
  <si>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</si>
  <si>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</si>
  <si>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</si>
  <si>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</si>
  <si>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</si>
  <si>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</si>
  <si>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</si>
  <si>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</si>
  <si>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</si>
  <si>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</si>
  <si>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</si>
  <si>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</si>
  <si>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</si>
  <si>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</si>
  <si>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</si>
  <si>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</si>
  <si>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</si>
  <si>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</si>
  <si>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</si>
  <si>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</si>
  <si>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</si>
  <si>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</si>
  <si>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</si>
  <si>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</si>
  <si>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</si>
  <si>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</si>
  <si>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</si>
  <si>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</si>
  <si>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</si>
  <si>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</si>
  <si>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</si>
  <si>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</si>
  <si>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</si>
  <si>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</si>
  <si>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</si>
  <si>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</si>
  <si>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</si>
  <si>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</si>
  <si>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</si>
  <si>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</si>
  <si>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</si>
  <si>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</si>
  <si>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</si>
  <si>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</si>
  <si>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</si>
  <si>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</si>
  <si>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</si>
  <si>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</si>
  <si>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</si>
  <si>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</si>
  <si>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</si>
  <si>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</si>
  <si>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</si>
  <si>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</si>
  <si>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</si>
  <si>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</si>
  <si>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</si>
  <si>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</si>
  <si>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</si>
  <si>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</si>
  <si>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</si>
  <si>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</si>
  <si>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</si>
  <si>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</si>
  <si>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</si>
  <si>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</si>
  <si>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</si>
  <si>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</si>
  <si>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</si>
  <si>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</si>
  <si>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</si>
  <si>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</si>
  <si>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</si>
  <si>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</si>
  <si>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</si>
  <si>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</si>
  <si>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</si>
  <si>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</si>
  <si>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</si>
  <si>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</si>
  <si>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</si>
  <si>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</si>
  <si>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</si>
  <si>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</si>
  <si>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</si>
  <si>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</si>
  <si>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</si>
  <si>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</si>
  <si>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</si>
  <si>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</si>
  <si>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</si>
  <si>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</si>
  <si>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</si>
  <si>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</si>
  <si>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</si>
  <si>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</si>
  <si>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</si>
  <si>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</si>
  <si>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</si>
  <si>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</si>
  <si>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</si>
  <si>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</si>
  <si>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</si>
  <si>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</si>
  <si>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</si>
  <si>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</si>
  <si>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</si>
  <si>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</si>
  <si>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</si>
  <si>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</si>
  <si>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</si>
  <si>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</si>
  <si>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</si>
  <si>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</si>
  <si>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</si>
  <si>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</si>
  <si>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</si>
  <si>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</si>
  <si>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</si>
  <si>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</si>
  <si>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</si>
  <si>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</si>
  <si>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</si>
  <si>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</si>
  <si>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</si>
  <si>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</si>
  <si>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</si>
  <si>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</si>
  <si>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</si>
  <si>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</si>
  <si>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</si>
  <si>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</si>
  <si>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</si>
  <si>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</si>
  <si>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</si>
  <si>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</si>
  <si>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</si>
  <si>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</si>
  <si>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</si>
  <si>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</si>
  <si>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</si>
  <si>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</si>
  <si>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</si>
  <si>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</si>
  <si>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</si>
  <si>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</si>
  <si>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</si>
  <si>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</si>
  <si>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</si>
  <si>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</si>
  <si>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</si>
  <si>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</si>
  <si>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</si>
  <si>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</si>
  <si>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</si>
  <si>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</si>
  <si>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</si>
  <si>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</si>
  <si>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</si>
  <si>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</si>
  <si>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</si>
  <si>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</si>
  <si>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</si>
  <si>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</si>
  <si>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</si>
  <si>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</si>
  <si>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</si>
  <si>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</si>
  <si>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</si>
  <si>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</si>
  <si>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</si>
  <si>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</si>
  <si>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</si>
  <si>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</si>
  <si>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</si>
  <si>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</si>
  <si>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</si>
  <si>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</si>
  <si>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</si>
  <si>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</si>
  <si>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</si>
  <si>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</si>
  <si>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</si>
  <si>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</si>
  <si>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</si>
  <si>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</si>
  <si>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</si>
  <si>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</si>
  <si>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</si>
  <si>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</si>
  <si>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</si>
  <si>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</si>
  <si>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</si>
  <si>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</si>
  <si>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</si>
  <si>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</si>
  <si>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</si>
  <si>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</si>
  <si>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</si>
  <si>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</si>
  <si>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</si>
  <si>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</si>
  <si>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</si>
  <si>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</si>
  <si>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</si>
  <si>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</si>
  <si>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</si>
  <si>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</si>
  <si>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</si>
  <si>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</si>
  <si>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</si>
  <si>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</si>
  <si>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</si>
  <si>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</si>
  <si>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</si>
  <si>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</si>
  <si>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</si>
  <si>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</si>
  <si>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</si>
  <si>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</si>
  <si>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</si>
  <si>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</si>
  <si>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</si>
  <si>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</si>
  <si>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</si>
  <si>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</si>
  <si>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</si>
  <si>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</si>
  <si>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</si>
  <si>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</si>
  <si>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</si>
  <si>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</si>
  <si>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</si>
  <si>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</si>
  <si>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</si>
  <si>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</si>
  <si>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</si>
  <si>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</si>
  <si>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</si>
  <si>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</si>
  <si>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</si>
  <si>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</si>
  <si>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</si>
  <si>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</si>
  <si>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</si>
  <si>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</si>
  <si>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</si>
  <si>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</si>
  <si>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</si>
  <si>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</si>
  <si>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</si>
  <si>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</si>
  <si>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</si>
  <si>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</si>
  <si>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</si>
  <si>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</si>
  <si>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</si>
  <si>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</si>
  <si>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</si>
  <si>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</si>
  <si>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</si>
  <si>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</si>
  <si>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</si>
  <si>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</si>
  <si>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</si>
  <si>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</si>
  <si>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</si>
  <si>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</si>
  <si>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</si>
  <si>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</si>
  <si>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</si>
  <si>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</si>
  <si>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</si>
  <si>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</si>
  <si>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</si>
  <si>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</si>
  <si>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</si>
  <si>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</si>
  <si>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</si>
  <si>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</si>
  <si>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</si>
  <si>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</si>
  <si>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</si>
  <si>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</si>
  <si>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</si>
  <si>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</si>
  <si>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</si>
  <si>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</si>
  <si>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</si>
  <si>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</si>
  <si>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</si>
  <si>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</si>
  <si>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</si>
  <si>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</si>
  <si>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</si>
  <si>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</si>
  <si>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</si>
  <si>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</si>
  <si>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</si>
  <si>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</si>
  <si>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</si>
  <si>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</si>
  <si>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</si>
  <si>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</si>
  <si>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</si>
  <si>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</si>
  <si>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</si>
  <si>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</si>
  <si>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</si>
  <si>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</si>
  <si>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</si>
  <si>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</si>
  <si>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</si>
  <si>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</si>
  <si>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</si>
  <si>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</si>
  <si>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</si>
  <si>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</si>
  <si>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</si>
  <si>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</si>
  <si>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</si>
  <si>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</si>
  <si>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</si>
  <si>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</si>
  <si>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</si>
  <si>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</si>
  <si>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</si>
  <si>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</si>
  <si>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</si>
  <si>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</si>
  <si>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</si>
  <si>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</si>
  <si>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</si>
  <si>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</si>
  <si>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</si>
  <si>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</si>
  <si>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</si>
  <si>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</si>
  <si>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</si>
  <si>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</si>
  <si>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</si>
  <si>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</si>
  <si>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</si>
  <si>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</si>
  <si>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</si>
  <si>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</si>
  <si>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</si>
  <si>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</si>
  <si>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</si>
  <si>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</si>
  <si>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</si>
  <si>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</si>
  <si>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</si>
  <si>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</si>
  <si>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</si>
  <si>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</si>
  <si>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</si>
  <si>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</si>
  <si>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</si>
  <si>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</si>
  <si>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</si>
  <si>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</si>
  <si>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</si>
  <si>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</si>
  <si>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</si>
  <si>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</si>
  <si>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</si>
  <si>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</si>
  <si>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</si>
  <si>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</si>
  <si>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</si>
  <si>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</si>
  <si>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</si>
  <si>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</si>
  <si>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</si>
  <si>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</si>
  <si>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</si>
  <si>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</si>
  <si>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</si>
  <si>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</si>
  <si>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</si>
  <si>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</si>
  <si>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</si>
  <si>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</si>
  <si>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</si>
  <si>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</si>
  <si>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</si>
  <si>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</si>
  <si>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</si>
  <si>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</si>
  <si>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</si>
  <si>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</si>
  <si>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</si>
  <si>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</si>
  <si>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</si>
  <si>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</si>
  <si>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</si>
  <si>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</si>
  <si>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</si>
  <si>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</si>
  <si>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</si>
  <si>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</si>
  <si>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</si>
  <si>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</si>
  <si>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</si>
  <si>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</si>
  <si>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</si>
  <si>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</si>
  <si>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</si>
  <si>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</si>
  <si>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</si>
  <si>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</si>
  <si>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</si>
  <si>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</si>
  <si>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</si>
  <si>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</si>
  <si>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</si>
  <si>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</si>
  <si>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</si>
  <si>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</si>
  <si>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</si>
  <si>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</si>
  <si>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</si>
  <si>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</si>
  <si>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</si>
  <si>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</si>
  <si>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</si>
  <si>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</si>
  <si>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</si>
  <si>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</si>
  <si>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</si>
  <si>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</si>
  <si>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</si>
  <si>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</si>
  <si>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</si>
  <si>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</si>
  <si>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</si>
  <si>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</si>
  <si>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</si>
  <si>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</si>
  <si>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</si>
  <si>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</si>
  <si>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</si>
  <si>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</si>
  <si>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</si>
  <si>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</si>
  <si>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</si>
  <si>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</si>
  <si>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</si>
  <si>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</si>
  <si>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</si>
  <si>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</si>
  <si>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</si>
  <si>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</si>
  <si>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</si>
  <si>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</si>
  <si>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</si>
  <si>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</si>
  <si>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</si>
  <si>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</si>
  <si>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</si>
  <si>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</si>
  <si>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</si>
  <si>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</si>
  <si>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</si>
  <si>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</si>
  <si>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</si>
  <si>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</si>
  <si>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</si>
  <si>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</si>
  <si>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</si>
  <si>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</si>
  <si>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</si>
  <si>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</si>
  <si>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</si>
  <si>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</si>
  <si>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</si>
  <si>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</si>
  <si>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</si>
  <si>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</si>
  <si>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</si>
  <si>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</si>
  <si>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</si>
  <si>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</si>
  <si>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</si>
  <si>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</si>
  <si>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</si>
  <si>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</si>
  <si>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</si>
  <si>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</si>
  <si>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</si>
  <si>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</si>
  <si>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</si>
  <si>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</si>
  <si>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</si>
  <si>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</si>
  <si>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</si>
  <si>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</si>
  <si>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</si>
  <si>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</si>
  <si>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</si>
  <si>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</si>
  <si>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</si>
  <si>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</si>
  <si>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</si>
  <si>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</si>
  <si>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</si>
  <si>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</si>
  <si>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</si>
  <si>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</si>
  <si>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</si>
  <si>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</si>
  <si>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</si>
  <si>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</si>
  <si>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</si>
  <si>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</si>
  <si>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</si>
  <si>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</si>
  <si>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</si>
  <si>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</si>
  <si>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</si>
  <si>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</si>
  <si>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</si>
  <si>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</si>
  <si>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</si>
  <si>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</si>
  <si>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</si>
  <si>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</si>
  <si>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</si>
  <si>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</si>
  <si>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</si>
  <si>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</si>
  <si>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</si>
  <si>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</si>
  <si>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</si>
  <si>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</si>
  <si>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</si>
  <si>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</si>
  <si>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</si>
  <si>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</si>
  <si>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</si>
  <si>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</si>
  <si>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</si>
  <si>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</si>
  <si>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</si>
  <si>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</si>
  <si>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</si>
  <si>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</si>
  <si>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</si>
  <si>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</si>
  <si>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</si>
  <si>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</si>
  <si>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</si>
  <si>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</si>
  <si>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</si>
  <si>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</si>
  <si>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</si>
  <si>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</si>
  <si>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</si>
  <si>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</si>
  <si>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</si>
  <si>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</si>
  <si>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</si>
  <si>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</si>
  <si>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</si>
  <si>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</si>
  <si>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</si>
  <si>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</si>
  <si>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</si>
  <si>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</si>
  <si>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</si>
  <si>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</si>
  <si>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</si>
  <si>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</si>
  <si>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</si>
  <si>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</si>
  <si>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</si>
  <si>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</si>
  <si>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</si>
  <si>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</si>
  <si>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</si>
  <si>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</si>
  <si>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</si>
  <si>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</si>
  <si>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</si>
  <si>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</si>
  <si>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</si>
  <si>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</si>
  <si>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</si>
  <si>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</si>
  <si>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</si>
  <si>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</si>
  <si>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</si>
  <si>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</si>
  <si>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</si>
  <si>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</si>
  <si>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</si>
  <si>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</si>
  <si>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</si>
  <si>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</si>
  <si>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</si>
  <si>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</si>
  <si>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</si>
  <si>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</si>
  <si>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</si>
  <si>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</si>
  <si>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</si>
  <si>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</si>
  <si>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</si>
  <si>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</si>
  <si>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</si>
  <si>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</si>
  <si>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</si>
  <si>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</si>
  <si>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</si>
  <si>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</si>
  <si>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</si>
  <si>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</si>
  <si>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</si>
  <si>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</si>
  <si>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</si>
  <si>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</si>
  <si>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</si>
  <si>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</si>
  <si>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</si>
  <si>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</si>
  <si>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</si>
  <si>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</si>
  <si>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</si>
  <si>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</si>
  <si>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</si>
  <si>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</si>
  <si>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</si>
  <si>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</si>
  <si>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</si>
  <si>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</si>
  <si>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</si>
  <si>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</si>
  <si>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</si>
  <si>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</si>
  <si>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</si>
  <si>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</si>
  <si>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</si>
  <si>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</si>
  <si>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</si>
  <si>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</si>
  <si>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</si>
  <si>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</si>
  <si>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</si>
  <si>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</si>
  <si>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</si>
  <si>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</si>
  <si>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</si>
  <si>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</si>
  <si>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</si>
  <si>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</si>
  <si>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</si>
  <si>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</si>
  <si>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</si>
  <si>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</si>
  <si>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</si>
  <si>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</si>
  <si>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</si>
  <si>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</si>
  <si>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</si>
  <si>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</si>
  <si>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</si>
  <si>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</si>
  <si>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</si>
  <si>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</si>
  <si>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</si>
  <si>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</si>
  <si>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</si>
  <si>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</si>
  <si>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</si>
  <si>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</si>
  <si>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</si>
  <si>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</si>
  <si>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</si>
  <si>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</si>
  <si>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</si>
  <si>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</si>
  <si>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</si>
  <si>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</si>
  <si>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</si>
  <si>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</si>
  <si>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</si>
  <si>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</si>
  <si>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</si>
  <si>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</si>
  <si>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</si>
  <si>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</si>
  <si>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</si>
  <si>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</si>
  <si>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</si>
  <si>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</si>
  <si>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</si>
  <si>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</si>
  <si>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</si>
  <si>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</si>
  <si>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</si>
  <si>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</si>
  <si>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</si>
  <si>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</si>
  <si>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</si>
  <si>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</si>
  <si>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</si>
  <si>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</si>
  <si>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</si>
  <si>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</si>
  <si>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</si>
  <si>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</si>
  <si>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</si>
  <si>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</si>
  <si>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</si>
  <si>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</si>
  <si>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</si>
  <si>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</si>
  <si>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</si>
  <si>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</si>
  <si>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</si>
  <si>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</si>
  <si>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</si>
  <si>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</si>
  <si>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</si>
  <si>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</si>
  <si>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</si>
  <si>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</si>
  <si>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</si>
  <si>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</si>
  <si>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</si>
  <si>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</si>
  <si>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</si>
  <si>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</si>
  <si>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</si>
  <si>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</si>
  <si>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</si>
  <si>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</si>
  <si>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</si>
  <si>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</si>
  <si>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</si>
  <si>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</si>
  <si>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</si>
  <si>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</si>
  <si>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</si>
  <si>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</si>
  <si>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</si>
  <si>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</si>
  <si>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</si>
  <si>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</si>
  <si>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</si>
  <si>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</si>
  <si>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</si>
  <si>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</si>
  <si>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</si>
  <si>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</si>
  <si>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</si>
  <si>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</si>
  <si>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</si>
  <si>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</si>
  <si>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</si>
  <si>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</si>
  <si>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</si>
  <si>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</si>
  <si>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</si>
  <si>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</si>
  <si>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</si>
  <si>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</si>
  <si>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</si>
  <si>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</si>
  <si>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</si>
  <si>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</si>
  <si>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</si>
  <si>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</si>
  <si>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</si>
  <si>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</si>
  <si>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</si>
  <si>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</si>
  <si>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</si>
  <si>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</si>
  <si>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</si>
  <si>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</si>
  <si>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</si>
  <si>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</si>
  <si>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</si>
  <si>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</si>
  <si>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</si>
  <si>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</si>
  <si>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</si>
  <si>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</si>
  <si>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</si>
  <si>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</si>
  <si>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</si>
  <si>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</si>
  <si>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</si>
  <si>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</si>
  <si>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</si>
  <si>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</si>
  <si>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</si>
  <si>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</si>
  <si>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</si>
  <si>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</si>
  <si>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</si>
  <si>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</si>
  <si>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</si>
  <si>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</si>
  <si>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</si>
  <si>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</si>
  <si>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</si>
  <si>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</si>
  <si>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</si>
  <si>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</si>
  <si>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</si>
  <si>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</si>
  <si>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</si>
  <si>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</si>
  <si>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</si>
  <si>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</si>
  <si>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</si>
  <si>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</si>
  <si>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</si>
  <si>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</si>
  <si>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</si>
  <si>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</si>
  <si>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</si>
  <si>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</si>
  <si>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</si>
  <si>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</si>
  <si>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</si>
  <si>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</si>
  <si>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</si>
  <si>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</si>
  <si>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</si>
  <si>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</si>
  <si>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</si>
  <si>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</si>
  <si>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</si>
  <si>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</si>
  <si>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</si>
  <si>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</si>
  <si>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</si>
  <si>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</si>
  <si>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</si>
  <si>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</si>
  <si>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</si>
  <si>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</si>
  <si>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</si>
  <si>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</si>
  <si>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</si>
  <si>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</si>
  <si>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</si>
  <si>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</si>
  <si>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</si>
  <si>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</si>
  <si>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</si>
  <si>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</si>
  <si>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</si>
  <si>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</si>
  <si>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</si>
  <si>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</si>
  <si>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</si>
  <si>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</si>
  <si>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</si>
  <si>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</si>
  <si>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</si>
  <si>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</si>
  <si>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</si>
  <si>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</si>
  <si>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</si>
  <si>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</si>
  <si>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</si>
  <si>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</si>
  <si>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</si>
  <si>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</si>
  <si>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</si>
  <si>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</si>
  <si>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</si>
  <si>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</si>
  <si>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</si>
  <si>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</si>
  <si>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</si>
  <si>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</si>
  <si>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</si>
  <si>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</si>
  <si>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</si>
  <si>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</si>
  <si>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</si>
  <si>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</si>
  <si>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</si>
  <si>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</si>
  <si>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</si>
  <si>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</si>
  <si>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</si>
  <si>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</si>
  <si>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</si>
  <si>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</si>
  <si>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</si>
  <si>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</si>
  <si>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</si>
  <si>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</si>
  <si>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</si>
  <si>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</si>
  <si>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</si>
  <si>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</si>
  <si>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</si>
  <si>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</si>
  <si>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</si>
  <si>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</si>
  <si>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</si>
  <si>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</si>
  <si>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</si>
  <si>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</si>
  <si>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</si>
  <si>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</si>
  <si>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</si>
  <si>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</si>
  <si>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</si>
  <si>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</si>
  <si>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</si>
  <si>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</si>
  <si>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</si>
  <si>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</si>
  <si>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</si>
  <si>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</si>
  <si>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</si>
  <si>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</si>
  <si>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</si>
  <si>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</si>
  <si>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</si>
  <si>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</si>
  <si>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</si>
  <si>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</si>
  <si>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</si>
  <si>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</si>
  <si>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</si>
  <si>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</si>
  <si>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</si>
  <si>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</si>
  <si>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</si>
  <si>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</si>
  <si>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</si>
  <si>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</si>
  <si>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</si>
  <si>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</si>
  <si>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</si>
  <si>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</si>
  <si>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</si>
  <si>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</si>
  <si>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</si>
  <si>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</si>
  <si>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</si>
  <si>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</si>
  <si>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</si>
  <si>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</si>
  <si>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</si>
  <si>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</si>
  <si>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</si>
  <si>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</si>
  <si>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</si>
  <si>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</si>
  <si>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</si>
  <si>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</si>
  <si>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</si>
  <si>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</si>
  <si>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</si>
  <si>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</si>
  <si>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</si>
  <si>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</si>
  <si>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</si>
  <si>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</si>
  <si>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</si>
  <si>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</si>
  <si>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</si>
  <si>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</si>
  <si>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</si>
  <si>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</si>
  <si>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</si>
  <si>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</si>
  <si>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</si>
  <si>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</si>
  <si>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</si>
  <si>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</si>
  <si>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</si>
  <si>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</si>
  <si>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</si>
  <si>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</si>
  <si>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</si>
  <si>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</si>
  <si>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</si>
  <si>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</si>
  <si>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</si>
  <si>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</si>
  <si>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</si>
  <si>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</si>
  <si>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</si>
  <si>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</si>
  <si>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</si>
  <si>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</si>
  <si>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</si>
  <si>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</si>
  <si>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</si>
  <si>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</si>
  <si>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</si>
  <si>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</si>
  <si>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</si>
  <si>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</si>
  <si>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</si>
  <si>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</si>
  <si>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</si>
  <si>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</si>
  <si>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</si>
  <si>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</si>
  <si>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</si>
  <si>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</si>
  <si>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</si>
  <si>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</si>
  <si>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</si>
  <si>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</si>
  <si>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</si>
  <si>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</si>
  <si>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</si>
  <si>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</si>
  <si>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</si>
  <si>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</si>
  <si>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</si>
  <si>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</si>
  <si>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</si>
  <si>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</si>
  <si>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</si>
  <si>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</si>
  <si>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</si>
  <si>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</si>
  <si>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</si>
  <si>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</si>
  <si>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</si>
  <si>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</si>
  <si>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</si>
  <si>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</si>
  <si>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</si>
  <si>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</si>
  <si>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</si>
  <si>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</si>
  <si>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</si>
  <si>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</si>
  <si>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</si>
  <si>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</si>
  <si>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</si>
  <si>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</si>
  <si>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</si>
  <si>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</si>
  <si>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</si>
  <si>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</si>
  <si>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</si>
  <si>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</si>
  <si>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</si>
  <si>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</si>
  <si>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</si>
  <si>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</si>
  <si>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</si>
  <si>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</si>
  <si>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</si>
  <si>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</si>
  <si>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</si>
  <si>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</si>
  <si>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</si>
  <si>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</si>
  <si>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</si>
  <si>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</si>
  <si>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</si>
  <si>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</si>
  <si>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</si>
  <si>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</si>
  <si>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</si>
  <si>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</si>
  <si>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</si>
  <si>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</si>
  <si>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</si>
  <si>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</si>
  <si>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</si>
  <si>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</si>
  <si>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</si>
  <si>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</si>
  <si>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</si>
  <si>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</si>
  <si>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</si>
  <si>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</si>
  <si>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</si>
  <si>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</si>
  <si>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</si>
  <si>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</si>
  <si>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</si>
  <si>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</si>
  <si>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</si>
  <si>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</si>
  <si>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</si>
  <si>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</si>
  <si>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</si>
  <si>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</si>
  <si>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</si>
  <si>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</si>
  <si>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</si>
  <si>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</si>
  <si>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</si>
  <si>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</si>
  <si>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</si>
  <si>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</si>
  <si>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</si>
  <si>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</si>
  <si>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</si>
  <si>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</si>
  <si>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</si>
  <si>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</si>
  <si>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</si>
  <si>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</si>
  <si>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</si>
  <si>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</si>
  <si>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</si>
  <si>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</si>
  <si>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</si>
  <si>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</si>
  <si>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</si>
  <si>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</si>
  <si>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</si>
  <si>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</si>
  <si>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</si>
  <si>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</si>
  <si>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</si>
  <si>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</si>
  <si>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</si>
  <si>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</si>
  <si>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</si>
  <si>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</si>
  <si>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</si>
  <si>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</si>
  <si>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</si>
  <si>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</si>
  <si>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</si>
  <si>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</si>
  <si>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</si>
  <si>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</si>
  <si>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</si>
  <si>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</si>
  <si>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</si>
  <si>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</si>
  <si>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</si>
  <si>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</si>
  <si>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</si>
  <si>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</si>
  <si>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</si>
  <si>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</si>
  <si>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</si>
  <si>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</si>
  <si>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</si>
  <si>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</si>
  <si>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</si>
  <si>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</si>
  <si>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</si>
  <si>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</si>
  <si>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</si>
  <si>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</si>
  <si>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</si>
  <si>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</si>
  <si>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</si>
  <si>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</si>
  <si>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</si>
  <si>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</si>
  <si>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</si>
  <si>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</si>
  <si>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</si>
  <si>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</si>
  <si>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</si>
  <si>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</si>
  <si>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</si>
  <si>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</si>
  <si>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</si>
  <si>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</si>
  <si>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</si>
  <si>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</si>
  <si>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</si>
  <si>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</si>
  <si>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</si>
  <si>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</si>
  <si>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</si>
  <si>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</si>
  <si>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</si>
  <si>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</si>
  <si>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</si>
  <si>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</si>
  <si>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</si>
  <si>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</si>
  <si>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</si>
  <si>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</si>
  <si>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</si>
  <si>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</si>
  <si>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</si>
  <si>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</si>
  <si>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</si>
  <si>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</si>
  <si>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</si>
  <si>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</si>
  <si>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</si>
  <si>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</si>
  <si>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</si>
  <si>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</si>
  <si>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</si>
  <si>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</si>
  <si>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</si>
  <si>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</si>
  <si>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</si>
  <si>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</si>
  <si>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</si>
  <si>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</si>
  <si>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</si>
  <si>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</si>
  <si>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</si>
  <si>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</si>
  <si>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</si>
  <si>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</si>
  <si>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</si>
  <si>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</si>
  <si>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</si>
  <si>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</si>
  <si>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</si>
  <si>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</si>
  <si>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</si>
  <si>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</si>
  <si>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</si>
  <si>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</si>
  <si>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</si>
  <si>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</si>
  <si>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</si>
  <si>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</si>
  <si>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</si>
  <si>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</si>
  <si>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</si>
  <si>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</si>
  <si>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</si>
  <si>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</si>
  <si>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</si>
  <si>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</si>
  <si>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</si>
  <si>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</si>
  <si>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</si>
  <si>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</si>
  <si>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</si>
  <si>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</si>
  <si>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</si>
  <si>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</si>
  <si>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</si>
  <si>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</si>
  <si>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</si>
  <si>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</si>
  <si>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</si>
  <si>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</si>
  <si>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</si>
  <si>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</si>
  <si>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</si>
  <si>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</si>
  <si>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</si>
  <si>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</si>
  <si>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</si>
  <si>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</si>
  <si>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</si>
  <si>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</si>
  <si>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</si>
  <si>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</si>
  <si>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</si>
  <si>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</si>
  <si>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</si>
  <si>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</si>
  <si>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</si>
  <si>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</si>
  <si>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</si>
  <si>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</si>
  <si>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</si>
  <si>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</si>
  <si>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</si>
  <si>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</si>
  <si>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</si>
  <si>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</si>
  <si>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</si>
  <si>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</si>
  <si>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</si>
  <si>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</si>
  <si>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</si>
  <si>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</si>
  <si>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</si>
  <si>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</si>
  <si>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</si>
  <si>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</si>
  <si>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</si>
  <si>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</si>
  <si>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</si>
  <si>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</si>
  <si>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</si>
  <si>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</si>
  <si>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</si>
  <si>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</si>
  <si>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</si>
  <si>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</si>
  <si>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</si>
  <si>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</si>
  <si>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</si>
  <si>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</si>
  <si>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</si>
  <si>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</si>
  <si>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</si>
  <si>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</si>
  <si>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</si>
  <si>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</si>
  <si>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</si>
  <si>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</si>
  <si>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</si>
  <si>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</si>
  <si>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</si>
  <si>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</si>
  <si>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</si>
  <si>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</si>
  <si>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</si>
  <si>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</si>
  <si>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</si>
  <si>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</si>
  <si>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</si>
  <si>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</si>
  <si>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</si>
  <si>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</si>
  <si>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</si>
  <si>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</si>
  <si>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</si>
  <si>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</si>
  <si>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</si>
  <si>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</si>
  <si>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</si>
  <si>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</si>
  <si>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</si>
  <si>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</si>
  <si>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</si>
  <si>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</si>
  <si>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</si>
  <si>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</si>
  <si>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</si>
  <si>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</si>
  <si>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</si>
  <si>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</si>
  <si>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</si>
  <si>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</si>
  <si>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</si>
  <si>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</si>
  <si>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</si>
  <si>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</si>
  <si>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</si>
  <si>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</si>
  <si>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</si>
  <si>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</si>
  <si>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</si>
  <si>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</si>
  <si>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</si>
  <si>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</si>
  <si>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</si>
  <si>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</si>
  <si>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</si>
  <si>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</si>
  <si>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</si>
  <si>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</si>
  <si>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</si>
  <si>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</si>
  <si>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</si>
  <si>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</si>
  <si>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</si>
  <si>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</si>
  <si>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</si>
  <si>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</si>
  <si>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</si>
  <si>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</si>
  <si>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</si>
  <si>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</si>
  <si>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</si>
  <si>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</si>
  <si>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</si>
  <si>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</si>
  <si>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</si>
  <si>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</si>
  <si>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</si>
  <si>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</si>
  <si>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</si>
  <si>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</si>
  <si>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</si>
  <si>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</si>
  <si>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</si>
  <si>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</si>
  <si>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</si>
  <si>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</si>
  <si>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</si>
  <si>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</si>
  <si>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</si>
  <si>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</si>
  <si>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</si>
  <si>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</si>
  <si>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</si>
  <si>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</si>
  <si>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</si>
  <si>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</si>
  <si>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</si>
  <si>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</si>
  <si>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</si>
  <si>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</si>
  <si>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</si>
  <si>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</si>
  <si>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</si>
  <si>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</si>
  <si>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</si>
  <si>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</si>
  <si>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</si>
  <si>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</si>
  <si>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</si>
  <si>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</si>
  <si>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</si>
  <si>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</si>
  <si>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</si>
  <si>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</si>
  <si>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</si>
  <si>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</si>
  <si>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</si>
  <si>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</si>
  <si>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</si>
  <si>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</si>
  <si>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</si>
  <si>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</si>
  <si>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</si>
  <si>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</si>
  <si>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</si>
  <si>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</si>
  <si>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</si>
  <si>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</si>
  <si>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</si>
  <si>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</si>
  <si>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</si>
  <si>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</si>
  <si>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</si>
  <si>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</si>
  <si>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</si>
  <si>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</si>
  <si>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</si>
  <si>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</si>
  <si>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</si>
  <si>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</si>
  <si>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</si>
  <si>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</si>
  <si>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</si>
  <si>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</si>
  <si>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</si>
  <si>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</si>
  <si>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</si>
  <si>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</si>
  <si>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</si>
  <si>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</si>
  <si>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</si>
  <si>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</si>
  <si>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</si>
  <si>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</si>
  <si>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</si>
  <si>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</si>
  <si>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</si>
  <si>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</si>
  <si>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</si>
  <si>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</si>
  <si>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</si>
  <si>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</si>
  <si>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</si>
  <si>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</si>
  <si>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</si>
  <si>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</si>
  <si>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</si>
  <si>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</si>
  <si>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</si>
  <si>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</si>
  <si>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</si>
  <si>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</si>
  <si>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</si>
  <si>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</si>
  <si>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</si>
  <si>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</si>
  <si>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</si>
  <si>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</si>
  <si>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</si>
  <si>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</si>
  <si>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</si>
  <si>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</si>
  <si>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</si>
  <si>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</si>
  <si>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</si>
  <si>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</si>
  <si>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</si>
  <si>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</si>
  <si>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</si>
  <si>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</si>
  <si>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</si>
  <si>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</si>
  <si>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</si>
  <si>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</si>
  <si>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</si>
  <si>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</si>
  <si>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</si>
  <si>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</si>
  <si>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</si>
  <si>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</si>
  <si>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</si>
  <si>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</si>
  <si>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</si>
  <si>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</si>
  <si>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</si>
  <si>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</si>
  <si>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</si>
  <si>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</si>
  <si>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</si>
  <si>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</si>
  <si>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</si>
  <si>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</si>
  <si>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</si>
  <si>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</si>
  <si>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</si>
  <si>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</si>
  <si>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</si>
  <si>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</si>
  <si>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</si>
  <si>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</si>
  <si>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</si>
  <si>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</si>
  <si>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</si>
  <si>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</si>
  <si>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</si>
  <si>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</si>
  <si>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</si>
  <si>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</si>
  <si>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</si>
  <si>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</si>
  <si>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</si>
  <si>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</si>
  <si>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</si>
  <si>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</si>
  <si>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</si>
  <si>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</si>
  <si>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</si>
  <si>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</si>
  <si>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</si>
  <si>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</si>
  <si>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</si>
  <si>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</si>
  <si>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</si>
  <si>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</si>
  <si>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</si>
  <si>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</si>
  <si>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</si>
  <si>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</si>
  <si>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</si>
  <si>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</si>
  <si>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</si>
  <si>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</si>
  <si>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</si>
  <si>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</si>
  <si>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</si>
  <si>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</si>
  <si>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</si>
  <si>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</si>
  <si>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</si>
  <si>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</si>
  <si>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</si>
  <si>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</si>
  <si>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</si>
  <si>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</si>
  <si>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</si>
  <si>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</si>
  <si>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</si>
  <si>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</si>
  <si>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</si>
  <si>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</si>
  <si>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</si>
  <si>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</si>
  <si>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</si>
  <si>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</si>
  <si>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</si>
  <si>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</si>
  <si>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</si>
  <si>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</si>
  <si>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</si>
  <si>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</si>
  <si>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</si>
  <si>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</si>
  <si>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</si>
  <si>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</si>
  <si>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</si>
  <si>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</si>
  <si>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</si>
  <si>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</si>
  <si>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</si>
  <si>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</si>
  <si>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</si>
  <si>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</si>
  <si>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</si>
  <si>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</si>
  <si>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</si>
  <si>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</si>
  <si>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</si>
  <si>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</si>
  <si>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</si>
  <si>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</si>
  <si>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</si>
  <si>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</si>
  <si>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</si>
  <si>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</si>
  <si>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</si>
  <si>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</si>
  <si>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</si>
  <si>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</si>
  <si>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</si>
  <si>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</si>
  <si>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</si>
  <si>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</si>
  <si>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</si>
  <si>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</si>
  <si>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</si>
  <si>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</si>
  <si>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</si>
  <si>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</si>
  <si>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</si>
  <si>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</si>
  <si>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</si>
  <si>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</si>
  <si>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</si>
  <si>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</si>
  <si>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</si>
  <si>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</si>
  <si>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</si>
  <si>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</si>
  <si>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</si>
  <si>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</si>
  <si>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</si>
  <si>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</si>
  <si>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</si>
  <si>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</si>
  <si>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</si>
  <si>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</si>
  <si>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</si>
  <si>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</si>
  <si>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</si>
  <si>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</si>
  <si>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</si>
  <si>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</si>
  <si>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</si>
  <si>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</si>
  <si>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</si>
  <si>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</si>
  <si>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</si>
  <si>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</si>
  <si>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</si>
  <si>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</si>
  <si>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</si>
  <si>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</si>
  <si>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</si>
  <si>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</si>
  <si>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</si>
  <si>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</si>
  <si>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</si>
  <si>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</si>
  <si>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</si>
  <si>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</si>
  <si>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</si>
  <si>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</si>
  <si>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</si>
  <si>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</si>
  <si>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</si>
  <si>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</si>
  <si>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</si>
  <si>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</si>
  <si>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</si>
  <si>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</si>
  <si>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</si>
  <si>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</si>
  <si>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</si>
  <si>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</si>
  <si>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</si>
  <si>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</si>
  <si>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</si>
  <si>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</si>
  <si>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</si>
  <si>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</si>
  <si>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</si>
  <si>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</si>
  <si>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</si>
  <si>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</si>
  <si>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</si>
  <si>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</si>
  <si>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</si>
  <si>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</si>
  <si>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</si>
  <si>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</si>
  <si>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</si>
  <si>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</si>
  <si>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</si>
  <si>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</si>
  <si>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</si>
  <si>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</si>
  <si>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</si>
  <si>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</si>
  <si>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</si>
  <si>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</si>
  <si>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</si>
  <si>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</si>
  <si>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</si>
  <si>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</si>
  <si>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</si>
  <si>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</si>
  <si>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</si>
  <si>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</si>
  <si>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</si>
  <si>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</si>
  <si>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</si>
  <si>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</si>
  <si>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</si>
  <si>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</si>
  <si>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</si>
  <si>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</si>
  <si>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</si>
  <si>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</si>
  <si>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</si>
  <si>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</si>
  <si>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</si>
  <si>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</si>
  <si>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</si>
  <si>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</si>
  <si>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</si>
  <si>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</si>
  <si>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</si>
  <si>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</si>
  <si>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</si>
  <si>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</si>
  <si>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</si>
  <si>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</si>
  <si>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</si>
  <si>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</si>
  <si>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</si>
  <si>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</si>
  <si>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</si>
  <si>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</si>
  <si>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</si>
  <si>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</si>
  <si>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</si>
  <si>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</si>
  <si>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</si>
  <si>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</si>
  <si>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</si>
  <si>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</si>
  <si>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</si>
  <si>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</si>
  <si>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</si>
  <si>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</si>
  <si>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</si>
  <si>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</si>
  <si>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</si>
  <si>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</si>
  <si>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</si>
  <si>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</si>
  <si>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</si>
  <si>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</si>
  <si>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</si>
  <si>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</si>
  <si>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</si>
  <si>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</si>
  <si>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</si>
  <si>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</si>
  <si>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</si>
  <si>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</si>
  <si>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</si>
  <si>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</si>
  <si>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</si>
  <si>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</si>
  <si>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</si>
  <si>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</si>
  <si>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</si>
  <si>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</si>
  <si>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</si>
  <si>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</si>
  <si>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</si>
  <si>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</si>
  <si>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</si>
  <si>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</si>
  <si>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</si>
  <si>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</si>
  <si>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</si>
  <si>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</si>
  <si>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</si>
  <si>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</si>
  <si>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</si>
  <si>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</si>
  <si>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</si>
  <si>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</si>
  <si>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</si>
  <si>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</si>
  <si>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</si>
  <si>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</si>
  <si>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</si>
  <si>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</si>
  <si>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</si>
  <si>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</si>
  <si>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</si>
  <si>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</si>
  <si>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</si>
  <si>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</si>
  <si>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</si>
  <si>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</si>
  <si>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</si>
  <si>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</si>
  <si>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</si>
  <si>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</si>
  <si>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</si>
  <si>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</si>
  <si>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</si>
  <si>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</si>
  <si>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</si>
  <si>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</si>
  <si>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</si>
  <si>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</si>
  <si>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</si>
  <si>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</si>
  <si>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</si>
  <si>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</si>
  <si>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</si>
  <si>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</si>
  <si>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</si>
  <si>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</si>
  <si>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</si>
  <si>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</si>
  <si>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</si>
  <si>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</si>
  <si>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</si>
  <si>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</si>
  <si>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</si>
  <si>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</si>
  <si>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</si>
  <si>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</si>
  <si>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</si>
  <si>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</si>
  <si>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</si>
  <si>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</si>
  <si>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</si>
  <si>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</si>
  <si>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</si>
  <si>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</si>
  <si>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</si>
  <si>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</si>
  <si>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</si>
  <si>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</si>
  <si>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</si>
  <si>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</si>
  <si>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</si>
  <si>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</si>
  <si>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</si>
  <si>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</si>
  <si>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</si>
  <si>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</si>
  <si>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</si>
  <si>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</si>
  <si>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</si>
  <si>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</si>
  <si>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</si>
  <si>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</si>
  <si>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</si>
  <si>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</si>
  <si>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</si>
  <si>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</si>
  <si>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</si>
  <si>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</si>
  <si>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</si>
  <si>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</si>
  <si>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</si>
  <si>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</si>
  <si>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</si>
  <si>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</si>
  <si>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</si>
  <si>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</si>
  <si>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</si>
  <si>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</si>
  <si>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</si>
  <si>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</si>
  <si>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</si>
  <si>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</si>
  <si>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</si>
  <si>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</si>
  <si>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</si>
  <si>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</si>
  <si>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</si>
  <si>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</si>
  <si>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</si>
  <si>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</si>
  <si>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</si>
  <si>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</si>
  <si>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</si>
  <si>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</si>
  <si>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</si>
  <si>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</si>
  <si>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</si>
  <si>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</si>
  <si>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</si>
  <si>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</si>
  <si>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</si>
  <si>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</si>
  <si>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</si>
  <si>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</si>
  <si>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</si>
  <si>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</si>
  <si>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</si>
  <si>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</si>
  <si>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</si>
  <si>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</si>
  <si>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</si>
  <si>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</si>
  <si>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</si>
  <si>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</si>
  <si>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</si>
  <si>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</si>
  <si>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</si>
  <si>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</si>
  <si>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</si>
  <si>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</si>
  <si>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</si>
  <si>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</si>
  <si>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</si>
  <si>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</si>
  <si>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</si>
  <si>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</si>
  <si>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</si>
  <si>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</si>
  <si>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</si>
  <si>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</si>
  <si>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</si>
  <si>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</si>
  <si>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</si>
  <si>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</si>
  <si>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</si>
  <si>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</si>
  <si>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</si>
  <si>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</si>
  <si>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</si>
  <si>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</si>
  <si>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</si>
  <si>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</si>
  <si>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</si>
  <si>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</si>
  <si>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</si>
  <si>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</si>
  <si>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</si>
  <si>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</si>
  <si>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</si>
  <si>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</si>
  <si>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</si>
  <si>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</si>
  <si>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</si>
  <si>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</si>
  <si>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</si>
  <si>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</si>
  <si>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</si>
  <si>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</si>
  <si>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</si>
  <si>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</si>
  <si>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</si>
  <si>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</si>
  <si>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</si>
  <si>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</si>
  <si>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</si>
  <si>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</si>
  <si>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</si>
  <si>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</si>
  <si>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</si>
  <si>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</si>
  <si>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</si>
  <si>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</si>
  <si>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</si>
  <si>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</si>
  <si>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</si>
  <si>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</si>
  <si>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</si>
  <si>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</si>
  <si>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</si>
  <si>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</si>
  <si>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</si>
  <si>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</si>
  <si>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</si>
  <si>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</si>
  <si>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</si>
  <si>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</si>
  <si>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</si>
  <si>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</si>
  <si>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</si>
  <si>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</si>
  <si>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</si>
  <si>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</si>
  <si>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</si>
  <si>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</si>
  <si>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</si>
  <si>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</si>
  <si>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</si>
  <si>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</si>
  <si>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</si>
  <si>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</si>
  <si>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</si>
  <si>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</si>
  <si>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</si>
  <si>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</si>
  <si>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</si>
  <si>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</si>
  <si>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</si>
  <si>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</si>
  <si>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</si>
  <si>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</si>
  <si>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</si>
  <si>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</si>
  <si>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</si>
  <si>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</si>
  <si>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</si>
  <si>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</si>
  <si>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</si>
  <si>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</si>
  <si>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</si>
  <si>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</si>
  <si>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</si>
  <si>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</si>
  <si>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</si>
  <si>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</si>
  <si>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</si>
  <si>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</si>
  <si>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</si>
  <si>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</si>
  <si>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</si>
  <si>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</si>
  <si>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</si>
  <si>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</si>
  <si>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</si>
  <si>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</si>
  <si>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</si>
  <si>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</si>
  <si>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</si>
  <si>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</si>
  <si>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</si>
  <si>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</si>
  <si>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</si>
  <si>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</si>
  <si>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</si>
  <si>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</si>
  <si>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</si>
  <si>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</si>
  <si>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</si>
  <si>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</si>
  <si>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</si>
  <si>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</si>
  <si>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</si>
  <si>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</si>
  <si>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</si>
  <si>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</si>
  <si>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</si>
  <si>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</si>
  <si>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</si>
  <si>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</si>
  <si>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</si>
  <si>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</si>
  <si>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</si>
  <si>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</si>
  <si>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</si>
  <si>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</si>
  <si>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</si>
  <si>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</si>
  <si>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</si>
  <si>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</si>
  <si>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</si>
  <si>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</si>
  <si>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</si>
  <si>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</si>
  <si>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</si>
  <si>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</si>
  <si>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</si>
  <si>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</si>
  <si>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</si>
  <si>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</si>
  <si>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</si>
  <si>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</si>
  <si>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</si>
  <si>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</si>
  <si>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</si>
  <si>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</si>
  <si>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</si>
  <si>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</si>
  <si>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</si>
  <si>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</si>
  <si>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</si>
  <si>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</si>
  <si>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</si>
  <si>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</si>
  <si>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</si>
  <si>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</si>
  <si>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</si>
  <si>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</si>
  <si>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</si>
  <si>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</si>
  <si>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</si>
  <si>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</si>
  <si>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</si>
  <si>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</si>
  <si>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</si>
  <si>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</si>
  <si>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</si>
  <si>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</si>
  <si>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</si>
  <si>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</si>
  <si>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</si>
  <si>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</si>
  <si>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</si>
  <si>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</si>
  <si>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</si>
  <si>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</si>
  <si>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</si>
  <si>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</si>
  <si>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</si>
  <si>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</si>
  <si>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</si>
  <si>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</si>
  <si>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</si>
  <si>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</si>
  <si>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</si>
  <si>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</si>
  <si>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</si>
  <si>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</si>
  <si>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</si>
  <si>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</si>
  <si>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</si>
  <si>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</si>
  <si>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</si>
  <si>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</si>
  <si>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</si>
  <si>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</si>
  <si>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</si>
  <si>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</si>
  <si>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</si>
  <si>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</si>
  <si>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</si>
  <si>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</si>
  <si>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</si>
  <si>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</si>
  <si>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</si>
  <si>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</si>
  <si>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</si>
  <si>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</si>
  <si>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</si>
  <si>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</si>
  <si>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</si>
  <si>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</si>
  <si>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</si>
  <si>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</si>
  <si>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</si>
  <si>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</si>
  <si>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</si>
  <si>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</si>
  <si>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</si>
  <si>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</si>
  <si>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</si>
  <si>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</si>
  <si>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</si>
  <si>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</si>
  <si>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</si>
  <si>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</si>
  <si>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</si>
  <si>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</si>
  <si>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</si>
  <si>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</si>
  <si>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</si>
  <si>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</si>
  <si>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</si>
  <si>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</si>
  <si>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</si>
  <si>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</si>
  <si>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</si>
  <si>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</si>
  <si>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</si>
  <si>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</si>
  <si>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</si>
  <si>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</si>
  <si>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</si>
  <si>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</si>
  <si>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</si>
  <si>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</si>
  <si>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</si>
  <si>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</si>
  <si>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</si>
  <si>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</si>
  <si>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</si>
  <si>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</si>
  <si>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</si>
  <si>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</si>
  <si>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</si>
  <si>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</si>
  <si>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</si>
  <si>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</si>
  <si>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</si>
  <si>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</si>
  <si>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</si>
  <si>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</si>
  <si>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</si>
  <si>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</si>
  <si>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</si>
  <si>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</si>
  <si>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</si>
  <si>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</si>
  <si>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</si>
  <si>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</si>
  <si>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</si>
  <si>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</si>
  <si>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</si>
  <si>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</si>
  <si>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</si>
  <si>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</si>
  <si>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</si>
  <si>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</si>
  <si>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</si>
  <si>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</si>
  <si>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</si>
  <si>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</si>
  <si>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</si>
  <si>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</si>
  <si>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</si>
  <si>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</si>
  <si>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</si>
  <si>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</si>
  <si>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</si>
  <si>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</si>
  <si>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</si>
  <si>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</si>
  <si>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</si>
  <si>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</si>
  <si>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</si>
  <si>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</si>
  <si>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</si>
  <si>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</si>
  <si>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</si>
  <si>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</si>
  <si>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</si>
  <si>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</si>
  <si>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</si>
  <si>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</si>
  <si>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</si>
  <si>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</si>
  <si>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</si>
  <si>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</si>
  <si>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</si>
  <si>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</si>
  <si>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</si>
  <si>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</si>
  <si>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</si>
  <si>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</si>
  <si>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</si>
  <si>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</si>
  <si>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</si>
  <si>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</si>
  <si>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</si>
  <si>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</si>
  <si>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</si>
  <si>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</si>
  <si>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</si>
  <si>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</si>
  <si>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</si>
  <si>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</si>
  <si>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</si>
  <si>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</si>
  <si>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</si>
  <si>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</si>
  <si>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</si>
  <si>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</si>
  <si>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</si>
  <si>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</si>
  <si>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</si>
  <si>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</si>
  <si>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</si>
  <si>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</si>
  <si>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</si>
  <si>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</si>
  <si>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</si>
  <si>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</si>
  <si>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</si>
  <si>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</si>
  <si>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</si>
  <si>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</si>
  <si>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</si>
  <si>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</si>
  <si>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</si>
  <si>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</si>
  <si>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</si>
  <si>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</si>
  <si>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</si>
  <si>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</si>
  <si>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</si>
  <si>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</si>
  <si>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</si>
  <si>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</si>
  <si>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</si>
  <si>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</si>
  <si>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</si>
  <si>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</si>
  <si>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</si>
  <si>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</si>
  <si>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</si>
  <si>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</si>
  <si>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</si>
  <si>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</si>
  <si>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</si>
  <si>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</si>
  <si>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</si>
  <si>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</si>
  <si>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</si>
  <si>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</si>
  <si>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</si>
  <si>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</si>
  <si>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</si>
  <si>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</si>
  <si>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</si>
  <si>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</si>
  <si>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</si>
  <si>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</si>
  <si>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</si>
  <si>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</si>
  <si>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</si>
  <si>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</si>
  <si>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</si>
  <si>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</si>
  <si>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</si>
  <si>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</si>
  <si>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</si>
  <si>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</si>
  <si>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</si>
  <si>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</si>
  <si>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</si>
  <si>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</si>
  <si>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</si>
  <si>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</si>
  <si>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</si>
  <si>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</si>
  <si>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</si>
  <si>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</si>
  <si>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</si>
  <si>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</si>
  <si>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</si>
  <si>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</si>
  <si>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</si>
  <si>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</si>
  <si>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</si>
  <si>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</si>
  <si>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</si>
  <si>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</si>
  <si>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</si>
  <si>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</si>
  <si>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</si>
  <si>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</si>
  <si>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</si>
  <si>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</si>
  <si>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</si>
  <si>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</si>
  <si>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</si>
  <si>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</si>
  <si>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</si>
  <si>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</si>
  <si>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</si>
  <si>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</si>
  <si>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</si>
  <si>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</si>
  <si>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</si>
  <si>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</si>
  <si>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</si>
  <si>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</si>
  <si>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</si>
  <si>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</si>
  <si>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</si>
  <si>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</si>
  <si>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</si>
  <si>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</si>
  <si>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</si>
  <si>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</si>
  <si>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</si>
  <si>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</si>
  <si>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</si>
  <si>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</si>
  <si>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</si>
  <si>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</si>
  <si>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</si>
  <si>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</si>
  <si>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</si>
  <si>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</si>
  <si>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</si>
  <si>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</si>
  <si>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</si>
  <si>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</si>
  <si>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</si>
  <si>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</si>
  <si>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</si>
  <si>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</si>
  <si>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</si>
  <si>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</si>
  <si>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</si>
  <si>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</si>
  <si>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</si>
  <si>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</si>
  <si>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</si>
  <si>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</si>
  <si>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</si>
  <si>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</si>
  <si>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</si>
  <si>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</si>
  <si>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</si>
  <si>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</si>
  <si>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</si>
  <si>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</si>
  <si>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</si>
  <si>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</si>
  <si>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</si>
  <si>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</si>
  <si>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</si>
  <si>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</si>
  <si>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</si>
  <si>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</si>
  <si>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</si>
  <si>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</si>
  <si>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</si>
  <si>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</si>
  <si>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</si>
  <si>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</si>
  <si>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</si>
  <si>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</si>
  <si>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</si>
  <si>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</si>
  <si>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</si>
  <si>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</si>
  <si>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</si>
  <si>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</si>
  <si>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</si>
  <si>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</si>
  <si>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</si>
  <si>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</si>
  <si>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</si>
  <si>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</si>
  <si>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</si>
  <si>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</si>
  <si>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</si>
  <si>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</si>
  <si>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</si>
  <si>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</si>
  <si>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</si>
  <si>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</si>
  <si>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</si>
  <si>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</si>
  <si>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</si>
  <si>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</si>
  <si>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</si>
  <si>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</si>
  <si>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</si>
  <si>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</si>
  <si>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</si>
  <si>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</si>
  <si>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</si>
  <si>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</si>
  <si>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</si>
  <si>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</si>
  <si>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</si>
  <si>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</si>
  <si>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</si>
  <si>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</si>
  <si>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</si>
  <si>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</si>
  <si>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</si>
  <si>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</si>
  <si>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</si>
  <si>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</si>
  <si>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</si>
  <si>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</si>
  <si>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</si>
  <si>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</si>
  <si>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</si>
  <si>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</si>
  <si>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</si>
  <si>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</si>
  <si>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</si>
  <si>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</si>
  <si>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</si>
  <si>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</si>
  <si>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</si>
  <si>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</si>
  <si>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</si>
  <si>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</si>
  <si>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</si>
  <si>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</si>
  <si>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</si>
  <si>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</si>
  <si>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</si>
  <si>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</si>
  <si>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</si>
  <si>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</si>
  <si>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</si>
  <si>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</si>
  <si>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</si>
  <si>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</si>
  <si>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</si>
  <si>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</si>
  <si>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</si>
  <si>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</si>
  <si>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</si>
  <si>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</si>
  <si>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</si>
  <si>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</si>
  <si>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</si>
  <si>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</si>
  <si>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</si>
  <si>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</si>
  <si>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</si>
  <si>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</si>
  <si>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</si>
  <si>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</si>
  <si>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</si>
  <si>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</si>
  <si>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</si>
  <si>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</si>
  <si>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</si>
  <si>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</si>
  <si>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</si>
  <si>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</si>
  <si>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</si>
  <si>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</si>
  <si>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</si>
  <si>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</si>
  <si>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</si>
  <si>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</si>
  <si>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</si>
  <si>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</si>
  <si>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</si>
  <si>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</si>
  <si>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</si>
  <si>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</si>
  <si>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</si>
  <si>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</si>
  <si>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</si>
  <si>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</si>
  <si>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</si>
  <si>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</si>
  <si>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</si>
  <si>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</si>
  <si>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</si>
  <si>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</si>
  <si>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</si>
  <si>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</si>
  <si>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</si>
  <si>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</si>
  <si>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</si>
  <si>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</si>
  <si>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</si>
  <si>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</si>
  <si>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</si>
  <si>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</si>
  <si>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</si>
  <si>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</si>
  <si>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</si>
  <si>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</si>
  <si>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</si>
  <si>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</si>
  <si>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</si>
  <si>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</si>
  <si>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</si>
  <si>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</si>
  <si>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</si>
  <si>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</si>
  <si>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</si>
  <si>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</si>
  <si>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</si>
  <si>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</si>
  <si>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</si>
  <si>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</si>
  <si>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</si>
  <si>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</si>
  <si>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</si>
  <si>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</si>
  <si>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</si>
  <si>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</si>
  <si>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</si>
  <si>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</si>
  <si>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</si>
  <si>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</si>
  <si>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</si>
  <si>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</si>
  <si>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</si>
  <si>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</si>
  <si>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</si>
  <si>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</si>
  <si>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</si>
  <si>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</si>
  <si>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</si>
  <si>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</si>
  <si>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</si>
  <si>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</si>
  <si>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</si>
  <si>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</si>
  <si>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</si>
  <si>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</si>
  <si>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</si>
  <si>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</si>
  <si>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</si>
  <si>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</si>
  <si>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</si>
  <si>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</si>
  <si>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</si>
  <si>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</si>
  <si>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</si>
  <si>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</si>
  <si>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</si>
  <si>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</si>
  <si>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</si>
  <si>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</si>
  <si>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</si>
  <si>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</si>
  <si>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</si>
  <si>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</si>
  <si>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</si>
  <si>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</si>
  <si>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</si>
  <si>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</si>
  <si>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</si>
  <si>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</si>
  <si>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</si>
  <si>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</si>
  <si>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</si>
  <si>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</si>
  <si>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</si>
  <si>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</si>
  <si>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</si>
  <si>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</si>
  <si>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</si>
  <si>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</si>
  <si>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</si>
  <si>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</si>
  <si>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</si>
  <si>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</si>
  <si>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</si>
  <si>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</si>
  <si>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</si>
  <si>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</si>
  <si>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</si>
  <si>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</si>
  <si>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</si>
  <si>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</si>
  <si>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</si>
  <si>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</si>
  <si>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</si>
  <si>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</si>
  <si>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</si>
  <si>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</si>
  <si>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</si>
  <si>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</si>
  <si>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</si>
  <si>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</si>
  <si>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</si>
  <si>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</si>
  <si>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</si>
  <si>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</si>
  <si>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</si>
  <si>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</si>
  <si>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</si>
  <si>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</si>
  <si>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</si>
  <si>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</si>
  <si>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</si>
  <si>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</si>
  <si>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</si>
  <si>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</si>
  <si>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</si>
  <si>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</si>
  <si>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</si>
  <si>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</si>
  <si>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</si>
  <si>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</si>
  <si>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</si>
  <si>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</si>
  <si>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</si>
  <si>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</si>
  <si>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</si>
  <si>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</si>
  <si>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</si>
  <si>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</si>
  <si>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</si>
  <si>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</si>
  <si>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</si>
  <si>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</si>
  <si>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</si>
  <si>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</si>
  <si>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</si>
  <si>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</si>
  <si>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</si>
  <si>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</si>
  <si>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</si>
  <si>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</si>
  <si>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</si>
  <si>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</si>
  <si>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</si>
  <si>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</si>
  <si>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</si>
  <si>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</si>
  <si>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</si>
  <si>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</si>
  <si>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</si>
  <si>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</si>
  <si>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</si>
  <si>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</si>
  <si>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</si>
  <si>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</si>
  <si>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</si>
  <si>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</si>
  <si>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</si>
  <si>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</si>
  <si>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</si>
  <si>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</si>
  <si>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</si>
  <si>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</si>
  <si>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</si>
  <si>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</si>
  <si>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</si>
  <si>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</si>
  <si>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</si>
  <si>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</si>
  <si>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</si>
  <si>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</si>
  <si>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</si>
  <si>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</si>
  <si>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</si>
  <si>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</si>
  <si>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</si>
  <si>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</si>
  <si>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</si>
  <si>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</si>
  <si>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</si>
  <si>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</si>
  <si>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</si>
  <si>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</si>
  <si>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</si>
  <si>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</si>
  <si>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</si>
  <si>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</si>
  <si>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</si>
  <si>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</si>
  <si>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</si>
  <si>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</si>
  <si>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</si>
  <si>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</si>
  <si>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</si>
  <si>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</si>
  <si>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</si>
  <si>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</si>
  <si>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</si>
  <si>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</si>
  <si>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</si>
  <si>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</si>
  <si>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</si>
  <si>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</si>
  <si>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</si>
  <si>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</si>
  <si>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</si>
  <si>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</si>
  <si>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</si>
  <si>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</si>
  <si>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</si>
  <si>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</si>
  <si>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</si>
  <si>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</si>
  <si>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</si>
  <si>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</si>
  <si>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</si>
  <si>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</si>
  <si>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</si>
  <si>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</si>
  <si>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</si>
  <si>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</si>
  <si>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</si>
  <si>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</si>
  <si>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</si>
  <si>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</si>
  <si>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</si>
  <si>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</si>
  <si>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</si>
  <si>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</si>
  <si>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</si>
  <si>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</si>
  <si>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</si>
  <si>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</si>
  <si>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</si>
  <si>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</si>
  <si>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</si>
  <si>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</si>
  <si>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</si>
  <si>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</si>
  <si>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</si>
  <si>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</si>
  <si>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</si>
  <si>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</si>
  <si>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</si>
  <si>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</si>
  <si>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</si>
  <si>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</si>
  <si>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</si>
  <si>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</si>
  <si>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</si>
  <si>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</si>
  <si>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</si>
  <si>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</si>
  <si>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</si>
  <si>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</si>
  <si>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</si>
  <si>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</si>
  <si>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</si>
  <si>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</si>
  <si>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</si>
  <si>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</si>
  <si>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</si>
  <si>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</si>
  <si>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</si>
  <si>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</si>
  <si>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</si>
  <si>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</si>
  <si>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</si>
  <si>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</si>
  <si>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</si>
  <si>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</si>
  <si>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</si>
  <si>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</si>
  <si>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</si>
  <si>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</si>
  <si>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</si>
  <si>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</si>
  <si>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</si>
  <si>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</si>
  <si>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</si>
  <si>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</si>
  <si>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</si>
  <si>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</si>
  <si>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</si>
  <si>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</si>
  <si>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</si>
  <si>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</si>
  <si>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</si>
  <si>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</si>
  <si>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</si>
  <si>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</si>
  <si>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</si>
  <si>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</si>
  <si>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</si>
  <si>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</si>
  <si>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</si>
  <si>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</si>
  <si>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</si>
  <si>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</si>
  <si>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</si>
  <si>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</si>
  <si>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</si>
  <si>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</si>
  <si>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</si>
  <si>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</si>
  <si>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</si>
  <si>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</si>
  <si>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</si>
  <si>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</si>
  <si>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</si>
  <si>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</si>
  <si>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</si>
  <si>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</si>
  <si>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</si>
  <si>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</si>
  <si>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</si>
  <si>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</si>
  <si>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</si>
  <si>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</si>
  <si>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</si>
  <si>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</si>
  <si>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</si>
  <si>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</si>
  <si>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</si>
  <si>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</si>
  <si>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</si>
  <si>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</si>
  <si>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</si>
  <si>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</si>
  <si>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</si>
  <si>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</si>
  <si>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</si>
  <si>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</si>
  <si>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</si>
  <si>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</si>
  <si>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</si>
  <si>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</si>
  <si>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</si>
  <si>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</si>
  <si>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</si>
  <si>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</si>
  <si>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</si>
  <si>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</si>
  <si>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</si>
  <si>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</si>
  <si>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</si>
  <si>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</si>
  <si>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</si>
  <si>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</si>
  <si>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</si>
  <si>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</si>
  <si>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</si>
  <si>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</si>
  <si>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</si>
  <si>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</si>
  <si>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</si>
  <si>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</si>
  <si>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</si>
  <si>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</si>
  <si>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</si>
  <si>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</si>
  <si>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</si>
  <si>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</si>
  <si>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</si>
  <si>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</si>
  <si>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</si>
  <si>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</si>
  <si>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</si>
  <si>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</si>
  <si>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</si>
  <si>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</si>
  <si>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</si>
  <si>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</si>
  <si>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</si>
  <si>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</si>
  <si>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</si>
  <si>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</si>
  <si>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</si>
  <si>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</si>
  <si>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</si>
  <si>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</si>
  <si>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</si>
  <si>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</si>
  <si>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</si>
  <si>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</si>
  <si>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</si>
  <si>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</si>
  <si>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</si>
  <si>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</si>
  <si>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</si>
  <si>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</si>
  <si>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</si>
  <si>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</si>
  <si>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</si>
  <si>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</si>
  <si>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</si>
  <si>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</si>
  <si>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</si>
  <si>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</si>
  <si>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</si>
  <si>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</si>
  <si>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</si>
  <si>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</si>
  <si>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</si>
  <si>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</si>
  <si>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</si>
  <si>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</si>
  <si>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</si>
  <si>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</si>
  <si>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</si>
  <si>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</si>
  <si>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</si>
  <si>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</si>
  <si>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</si>
  <si>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</si>
  <si>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</si>
  <si>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</si>
  <si>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</si>
  <si>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</si>
  <si>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</si>
  <si>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</si>
  <si>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</si>
  <si>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</si>
  <si>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</si>
  <si>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</si>
  <si>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</si>
  <si>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</si>
  <si>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</si>
  <si>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</si>
  <si>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</si>
  <si>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</si>
  <si>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</si>
  <si>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</si>
  <si>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</si>
  <si>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</si>
  <si>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</si>
  <si>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</si>
  <si>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</si>
  <si>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</si>
  <si>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</si>
  <si>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</si>
  <si>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</si>
  <si>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</si>
  <si>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</si>
  <si>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</si>
  <si>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</si>
  <si>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</si>
  <si>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</si>
  <si>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</si>
  <si>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</si>
  <si>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</si>
  <si>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</si>
  <si>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</si>
  <si>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</si>
  <si>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</si>
  <si>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</si>
  <si>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</si>
  <si>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</si>
  <si>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</si>
  <si>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</si>
  <si>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</si>
  <si>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</si>
  <si>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</si>
  <si>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</si>
  <si>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</si>
  <si>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</si>
  <si>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</si>
  <si>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</si>
  <si>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</si>
  <si>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</si>
  <si>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</si>
  <si>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</si>
  <si>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</si>
  <si>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</si>
  <si>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</si>
  <si>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</si>
  <si>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</si>
  <si>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</si>
  <si>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</si>
  <si>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</si>
  <si>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</si>
  <si>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</si>
  <si>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</si>
  <si>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</si>
  <si>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</si>
  <si>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</si>
  <si>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</si>
  <si>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</si>
  <si>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</si>
  <si>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</si>
  <si>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</si>
  <si>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</si>
  <si>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</si>
  <si>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</si>
  <si>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</si>
  <si>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</si>
  <si>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</si>
  <si>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</si>
  <si>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</si>
  <si>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</si>
  <si>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</si>
  <si>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</si>
  <si>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</si>
  <si>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</si>
  <si>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</si>
  <si>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</si>
  <si>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</si>
  <si>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</si>
  <si>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</si>
  <si>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</si>
  <si>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</si>
  <si>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</si>
  <si>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</si>
  <si>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</si>
  <si>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</si>
  <si>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</si>
  <si>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</si>
  <si>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</si>
  <si>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</si>
  <si>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</si>
  <si>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</si>
  <si>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</si>
  <si>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</si>
  <si>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</si>
  <si>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</si>
  <si>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</si>
  <si>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</si>
  <si>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</si>
  <si>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</si>
  <si>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</si>
  <si>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</si>
  <si>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</si>
  <si>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</si>
  <si>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</si>
  <si>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</si>
  <si>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</si>
  <si>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</si>
  <si>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</si>
  <si>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</si>
  <si>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</si>
  <si>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</si>
  <si>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</si>
  <si>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</si>
  <si>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</si>
  <si>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</si>
  <si>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</si>
  <si>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</si>
  <si>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</si>
  <si>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</si>
  <si>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</si>
  <si>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</si>
  <si>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</si>
  <si>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</si>
  <si>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</si>
  <si>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</si>
  <si>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</si>
  <si>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</si>
  <si>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</si>
  <si>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</si>
  <si>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</si>
  <si>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</si>
  <si>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</si>
  <si>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</si>
  <si>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</si>
  <si>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</si>
  <si>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</si>
  <si>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</si>
  <si>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</si>
  <si>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</si>
  <si>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</si>
  <si>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</si>
  <si>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</si>
  <si>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</si>
  <si>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</si>
  <si>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</si>
  <si>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</si>
  <si>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</si>
  <si>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</si>
  <si>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</si>
  <si>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</si>
  <si>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</si>
  <si>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</si>
  <si>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</si>
  <si>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</si>
  <si>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</si>
  <si>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</si>
  <si>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</si>
  <si>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</si>
  <si>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</si>
  <si>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</si>
  <si>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</si>
  <si>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</si>
  <si>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</si>
  <si>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</si>
  <si>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</si>
  <si>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</si>
  <si>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</si>
  <si>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</si>
  <si>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</si>
  <si>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</si>
  <si>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</si>
  <si>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</si>
  <si>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</si>
  <si>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</si>
  <si>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</si>
  <si>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</si>
  <si>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</si>
  <si>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</si>
  <si>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</si>
  <si>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</si>
  <si>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</si>
  <si>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</si>
  <si>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</si>
  <si>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</si>
  <si>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</si>
  <si>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</si>
  <si>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</si>
  <si>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</si>
  <si>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</si>
  <si>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</si>
  <si>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</si>
  <si>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</si>
  <si>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</si>
  <si>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</si>
  <si>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</si>
  <si>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</si>
  <si>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</si>
  <si>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</si>
  <si>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</si>
  <si>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</si>
  <si>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</si>
  <si>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</si>
  <si>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</si>
  <si>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</si>
  <si>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</si>
  <si>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</si>
  <si>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</si>
  <si>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</si>
  <si>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</si>
  <si>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</si>
  <si>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</si>
  <si>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</si>
  <si>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</si>
  <si>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</si>
  <si>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</si>
  <si>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</si>
  <si>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</si>
  <si>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</si>
  <si>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</si>
  <si>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</si>
  <si>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</si>
  <si>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</si>
  <si>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</si>
  <si>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</si>
  <si>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</si>
  <si>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</si>
  <si>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</si>
  <si>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</si>
  <si>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</si>
  <si>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</si>
  <si>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</si>
  <si>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</si>
  <si>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</si>
  <si>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</si>
  <si>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</si>
  <si>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</si>
  <si>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</si>
  <si>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</si>
  <si>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</si>
  <si>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</si>
  <si>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</si>
  <si>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</si>
  <si>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</si>
  <si>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</si>
  <si>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</si>
  <si>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</si>
  <si>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</si>
  <si>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</si>
  <si>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</si>
  <si>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</si>
  <si>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</si>
  <si>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</si>
  <si>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</si>
  <si>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</si>
  <si>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</si>
  <si>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</si>
  <si>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</si>
  <si>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</si>
  <si>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</si>
  <si>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</si>
  <si>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</si>
  <si>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</si>
  <si>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</si>
  <si>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</si>
  <si>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</si>
  <si>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</si>
  <si>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</si>
  <si>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</si>
  <si>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</si>
  <si>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</si>
  <si>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</si>
  <si>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</si>
  <si>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</si>
  <si>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</si>
  <si>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</si>
  <si>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</si>
  <si>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</si>
  <si>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</si>
  <si>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</si>
  <si>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</si>
  <si>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</si>
  <si>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</si>
  <si>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</si>
  <si>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</si>
  <si>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</si>
  <si>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</si>
  <si>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</si>
  <si>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</si>
  <si>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</si>
  <si>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</si>
  <si>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</si>
  <si>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</si>
  <si>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</si>
  <si>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</si>
  <si>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</si>
  <si>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</si>
  <si>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</si>
  <si>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</si>
  <si>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</si>
  <si>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</si>
  <si>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</si>
  <si>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</si>
  <si>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</si>
  <si>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</si>
  <si>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</si>
  <si>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</si>
  <si>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</si>
  <si>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</si>
  <si>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</si>
  <si>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</si>
  <si>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</si>
  <si>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</si>
  <si>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</si>
  <si>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</si>
  <si>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</si>
  <si>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</si>
  <si>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</si>
  <si>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</si>
  <si>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</si>
  <si>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</si>
  <si>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</si>
  <si>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</si>
  <si>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</si>
  <si>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</si>
  <si>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</si>
  <si>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</si>
  <si>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</si>
  <si>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</si>
  <si>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</si>
  <si>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</si>
  <si>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</si>
  <si>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</si>
  <si>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</si>
  <si>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</si>
  <si>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</si>
  <si>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</si>
  <si>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</si>
  <si>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</si>
  <si>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</si>
  <si>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</si>
  <si>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</si>
  <si>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</si>
  <si>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</si>
  <si>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</si>
  <si>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</si>
  <si>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</si>
  <si>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</si>
  <si>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</si>
  <si>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</si>
  <si>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</si>
  <si>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</si>
  <si>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</si>
  <si>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</si>
  <si>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</si>
  <si>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</si>
  <si>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</si>
  <si>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</si>
  <si>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</si>
  <si>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</si>
  <si>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</si>
  <si>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</si>
  <si>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</si>
  <si>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</si>
  <si>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</si>
  <si>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</si>
  <si>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</si>
  <si>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</si>
  <si>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</si>
  <si>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</si>
  <si>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</si>
  <si>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</si>
  <si>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</si>
  <si>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</si>
  <si>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</si>
  <si>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</si>
  <si>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</si>
  <si>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</si>
  <si>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</si>
  <si>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</si>
  <si>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</si>
  <si>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</si>
  <si>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</si>
  <si>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</si>
  <si>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</si>
  <si>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</si>
  <si>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</si>
  <si>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</si>
  <si>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</si>
  <si>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</si>
  <si>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</si>
  <si>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</si>
  <si>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</si>
  <si>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</si>
  <si>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</si>
  <si>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</si>
  <si>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</si>
  <si>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</si>
  <si>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</si>
  <si>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</si>
  <si>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</si>
  <si>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</si>
  <si>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</si>
  <si>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</si>
  <si>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</si>
  <si>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</si>
  <si>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</si>
  <si>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</si>
  <si>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</si>
  <si>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</si>
  <si>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</si>
  <si>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</si>
  <si>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</si>
  <si>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</si>
  <si>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</si>
  <si>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</si>
  <si>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</si>
  <si>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</si>
  <si>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</si>
  <si>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</si>
  <si>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</si>
  <si>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</si>
  <si>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</si>
  <si>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</si>
  <si>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</si>
  <si>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</si>
  <si>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</si>
  <si>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</si>
  <si>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</si>
  <si>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</si>
  <si>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</si>
  <si>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</si>
  <si>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</si>
  <si>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</si>
  <si>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</si>
  <si>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</si>
  <si>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</si>
  <si>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</si>
  <si>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</si>
  <si>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</si>
  <si>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</si>
  <si>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</si>
  <si>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</si>
  <si>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</si>
  <si>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</si>
  <si>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</si>
  <si>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</si>
  <si>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</si>
  <si>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</si>
  <si>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</si>
  <si>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</si>
  <si>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</si>
  <si>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</si>
  <si>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</si>
  <si>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</si>
  <si>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</si>
  <si>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</si>
  <si>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</si>
  <si>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</si>
  <si>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</si>
  <si>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</si>
  <si>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</si>
  <si>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</si>
  <si>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</si>
  <si>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</si>
  <si>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</si>
  <si>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</si>
  <si>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</si>
  <si>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</si>
  <si>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</si>
  <si>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</si>
  <si>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</si>
  <si>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</si>
  <si>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</si>
  <si>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</si>
  <si>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</si>
  <si>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</si>
  <si>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</si>
  <si>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</si>
  <si>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</si>
  <si>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</si>
  <si>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</si>
  <si>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</si>
  <si>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</si>
  <si>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</si>
  <si>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</si>
  <si>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</si>
  <si>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</si>
  <si>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</si>
  <si>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</si>
  <si>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</si>
  <si>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</si>
  <si>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</si>
  <si>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</si>
  <si>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</si>
  <si>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</si>
  <si>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</si>
  <si>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</si>
  <si>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</si>
  <si>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</si>
  <si>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</si>
  <si>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</si>
  <si>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</si>
  <si>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</si>
  <si>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</si>
  <si>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</si>
  <si>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</si>
  <si>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</si>
  <si>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</si>
  <si>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</si>
  <si>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</si>
  <si>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</si>
  <si>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</si>
  <si>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</si>
  <si>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</si>
  <si>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</si>
  <si>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</si>
  <si>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</si>
  <si>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</si>
  <si>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</si>
  <si>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</si>
  <si>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</si>
  <si>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</si>
  <si>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</si>
  <si>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</si>
  <si>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</si>
  <si>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</si>
  <si>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</si>
  <si>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</si>
  <si>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</si>
  <si>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</si>
  <si>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</si>
  <si>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</si>
  <si>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</si>
  <si>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</si>
  <si>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</si>
  <si>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</si>
  <si>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</si>
  <si>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</si>
  <si>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</si>
  <si>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</si>
  <si>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</si>
  <si>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</si>
  <si>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</si>
  <si>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</si>
  <si>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</si>
  <si>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</si>
  <si>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</si>
  <si>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</si>
  <si>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</si>
  <si>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</si>
  <si>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</si>
  <si>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</si>
  <si>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</si>
  <si>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</si>
  <si>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</si>
  <si>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</si>
  <si>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</si>
  <si>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</si>
  <si>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</si>
  <si>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</si>
  <si>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</si>
  <si>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</si>
  <si>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</si>
  <si>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</si>
  <si>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</si>
  <si>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</si>
  <si>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</si>
  <si>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</si>
  <si>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</si>
  <si>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</si>
  <si>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</si>
  <si>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</si>
  <si>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</si>
  <si>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</si>
  <si>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</si>
  <si>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</si>
  <si>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</si>
  <si>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</si>
  <si>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</si>
  <si>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</si>
  <si>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</si>
  <si>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</si>
  <si>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</si>
  <si>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</si>
  <si>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</si>
  <si>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</si>
  <si>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</si>
  <si>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</si>
  <si>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</si>
  <si>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</si>
  <si>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</si>
  <si>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</si>
  <si>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</si>
  <si>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</si>
  <si>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</si>
  <si>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</si>
  <si>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</si>
  <si>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</si>
  <si>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</si>
  <si>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</si>
  <si>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</si>
  <si>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</si>
  <si>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</si>
  <si>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</si>
  <si>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</si>
  <si>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</si>
  <si>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</si>
  <si>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</si>
  <si>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</si>
  <si>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</si>
  <si>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</si>
  <si>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</si>
  <si>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</si>
  <si>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</si>
  <si>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</si>
  <si>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</si>
  <si>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</si>
  <si>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</si>
  <si>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</si>
  <si>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</si>
  <si>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</si>
  <si>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</si>
  <si>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</si>
  <si>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</si>
  <si>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</si>
  <si>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</si>
  <si>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</si>
  <si>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</si>
  <si>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</si>
  <si>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</si>
  <si>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</si>
  <si>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</si>
  <si>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</si>
  <si>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</si>
  <si>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</si>
  <si>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</si>
  <si>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</si>
  <si>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</si>
  <si>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</si>
  <si>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</si>
  <si>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</si>
  <si>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</si>
  <si>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</si>
  <si>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</si>
  <si>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</si>
  <si>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</si>
  <si>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</si>
  <si>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</si>
  <si>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</si>
  <si>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</si>
  <si>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</si>
  <si>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</si>
  <si>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</si>
  <si>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</si>
  <si>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</si>
  <si>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</si>
  <si>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</si>
  <si>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</si>
  <si>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</si>
  <si>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</si>
  <si>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</si>
  <si>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</si>
  <si>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</si>
  <si>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</si>
  <si>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</si>
  <si>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</si>
  <si>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</si>
  <si>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</si>
  <si>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</si>
  <si>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</si>
  <si>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</si>
  <si>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</si>
  <si>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</si>
  <si>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</si>
  <si>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</si>
  <si>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</si>
  <si>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</si>
  <si>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</si>
  <si>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</si>
  <si>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</si>
  <si>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</si>
  <si>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</si>
  <si>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</si>
  <si>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</si>
  <si>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</si>
  <si>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</si>
  <si>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</si>
  <si>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</si>
  <si>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</si>
  <si>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</si>
  <si>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</si>
  <si>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</si>
  <si>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</si>
  <si>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</si>
  <si>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</si>
  <si>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</si>
  <si>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</si>
  <si>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</si>
  <si>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</si>
  <si>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</si>
  <si>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</si>
  <si>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</si>
  <si>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</si>
  <si>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</si>
  <si>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</si>
  <si>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</si>
  <si>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</si>
  <si>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</si>
  <si>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</si>
  <si>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</si>
  <si>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</si>
  <si>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</si>
  <si>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</si>
  <si>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</si>
  <si>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</si>
  <si>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</si>
  <si>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</si>
  <si>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</si>
  <si>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</si>
  <si>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</si>
  <si>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</si>
  <si>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</si>
  <si>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</si>
  <si>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</si>
  <si>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</si>
  <si>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</si>
  <si>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</si>
  <si>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</si>
  <si>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</si>
  <si>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</si>
  <si>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</si>
  <si>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</si>
  <si>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</si>
  <si>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</si>
  <si>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</si>
  <si>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</si>
  <si>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</si>
  <si>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</si>
  <si>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</si>
  <si>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</si>
  <si>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</si>
  <si>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</si>
  <si>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</si>
  <si>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</si>
  <si>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</si>
  <si>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</si>
  <si>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</si>
  <si>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</si>
  <si>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</si>
  <si>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</si>
  <si>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</si>
  <si>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</si>
  <si>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</si>
  <si>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</si>
  <si>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</si>
  <si>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</si>
  <si>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</si>
  <si>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</si>
  <si>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</si>
  <si>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</si>
  <si>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</si>
  <si>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</si>
  <si>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</si>
  <si>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</si>
  <si>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</si>
  <si>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</si>
  <si>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</si>
  <si>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</si>
  <si>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</si>
  <si>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</si>
  <si>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</si>
  <si>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</si>
  <si>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</si>
  <si>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</si>
  <si>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</si>
  <si>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</si>
  <si>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</si>
  <si>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</si>
  <si>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</si>
  <si>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</si>
  <si>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</si>
  <si>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</si>
  <si>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</si>
  <si>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</si>
  <si>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</si>
  <si>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</si>
  <si>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</si>
  <si>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</si>
  <si>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</si>
  <si>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</si>
  <si>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</si>
  <si>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</si>
  <si>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</si>
  <si>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</si>
  <si>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</si>
  <si>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</si>
  <si>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</si>
  <si>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</si>
  <si>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</si>
  <si>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</si>
  <si>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</si>
  <si>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</si>
  <si>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</si>
  <si>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</si>
  <si>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</si>
  <si>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</si>
  <si>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</si>
  <si>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</si>
  <si>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</si>
  <si>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</si>
  <si>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</si>
  <si>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</si>
  <si>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</si>
  <si>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</si>
  <si>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</si>
  <si>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</si>
  <si>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</si>
  <si>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</si>
  <si>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</si>
  <si>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</si>
  <si>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</si>
  <si>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</si>
  <si>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</si>
  <si>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</si>
  <si>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</si>
  <si>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</si>
  <si>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</si>
  <si>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</si>
  <si>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</si>
  <si>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</si>
  <si>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</si>
  <si>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</si>
  <si>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</si>
  <si>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</si>
  <si>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</si>
  <si>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</si>
  <si>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</si>
  <si>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</si>
  <si>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</si>
  <si>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</si>
  <si>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</si>
  <si>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</si>
  <si>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</si>
  <si>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</si>
  <si>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</si>
  <si>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</si>
  <si>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</si>
  <si>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</si>
  <si>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</si>
  <si>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</si>
  <si>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</si>
  <si>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</si>
  <si>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</si>
  <si>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</si>
  <si>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</si>
  <si>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</si>
  <si>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</si>
  <si>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</si>
  <si>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</si>
  <si>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</si>
  <si>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</si>
  <si>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</si>
  <si>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</si>
  <si>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</si>
  <si>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</si>
  <si>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</si>
  <si>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</si>
  <si>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</si>
  <si>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</si>
  <si>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</si>
  <si>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</si>
  <si>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</si>
  <si>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</si>
  <si>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</si>
  <si>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</si>
  <si>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</si>
  <si>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</si>
  <si>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</si>
  <si>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</si>
  <si>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</si>
  <si>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</si>
  <si>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</si>
  <si>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</si>
  <si>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</si>
  <si>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</si>
  <si>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</si>
  <si>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</si>
  <si>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</si>
  <si>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</si>
  <si>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</si>
  <si>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</si>
  <si>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</si>
  <si>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</si>
  <si>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</si>
  <si>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</si>
  <si>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</si>
  <si>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</si>
  <si>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</si>
  <si>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</si>
  <si>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</si>
  <si>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</si>
  <si>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</si>
  <si>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</si>
  <si>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</si>
  <si>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</si>
  <si>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</si>
  <si>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</si>
  <si>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</si>
  <si>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</si>
  <si>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</si>
  <si>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</si>
  <si>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</si>
  <si>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</si>
  <si>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</si>
  <si>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</si>
  <si>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</si>
  <si>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</si>
  <si>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</si>
  <si>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</si>
  <si>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</si>
  <si>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</si>
  <si>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</si>
  <si>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</si>
  <si>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</si>
  <si>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</si>
  <si>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</si>
  <si>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</si>
  <si>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</si>
  <si>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</si>
  <si>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</si>
  <si>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</si>
  <si>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</si>
  <si>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</si>
  <si>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</si>
  <si>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</si>
  <si>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</si>
  <si>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</si>
  <si>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</si>
  <si>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</si>
  <si>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</si>
  <si>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</si>
  <si>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</si>
  <si>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</si>
  <si>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</si>
  <si>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</si>
  <si>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</si>
  <si>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</si>
  <si>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</si>
  <si>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</si>
  <si>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</si>
  <si>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</si>
  <si>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</si>
  <si>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</si>
  <si>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</si>
  <si>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</si>
  <si>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</si>
  <si>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</si>
  <si>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</si>
  <si>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</si>
  <si>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</si>
  <si>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</si>
  <si>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</si>
  <si>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</si>
  <si>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</si>
  <si>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</si>
  <si>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</si>
  <si>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</si>
  <si>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</si>
  <si>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</si>
  <si>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</si>
  <si>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</si>
  <si>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</si>
  <si>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</si>
  <si>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</si>
  <si>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</si>
  <si>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</si>
  <si>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</si>
  <si>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</si>
  <si>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</si>
  <si>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</si>
  <si>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</si>
  <si>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</si>
  <si>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</si>
  <si>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</si>
  <si>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</si>
  <si>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</si>
  <si>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</si>
  <si>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</si>
  <si>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</si>
  <si>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</si>
  <si>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</si>
  <si>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</si>
  <si>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</si>
  <si>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</si>
  <si>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</si>
  <si>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</si>
  <si>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</si>
  <si>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</si>
  <si>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</si>
  <si>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</si>
  <si>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</si>
  <si>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</si>
  <si>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</si>
  <si>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</si>
  <si>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</si>
  <si>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</si>
  <si>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</si>
  <si>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</si>
  <si>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</si>
  <si>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</si>
  <si>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</si>
  <si>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</si>
  <si>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</si>
  <si>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</si>
  <si>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</si>
  <si>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</si>
  <si>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</si>
  <si>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</si>
  <si>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</si>
  <si>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</si>
  <si>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</si>
  <si>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</si>
  <si>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</si>
  <si>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</si>
  <si>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</si>
  <si>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</si>
  <si>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</si>
  <si>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</si>
  <si>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</si>
  <si>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</si>
  <si>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</si>
  <si>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</si>
  <si>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</si>
  <si>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</si>
  <si>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</si>
  <si>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</si>
  <si>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</si>
  <si>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</si>
  <si>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</si>
  <si>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</si>
  <si>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</si>
  <si>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</si>
  <si>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</si>
  <si>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</si>
  <si>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</si>
  <si>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</si>
  <si>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</si>
  <si>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</si>
  <si>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</si>
  <si>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</si>
  <si>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</si>
  <si>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</si>
  <si>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</si>
  <si>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</si>
  <si>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</si>
  <si>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</si>
  <si>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</si>
  <si>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</si>
  <si>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</si>
  <si>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</si>
  <si>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</si>
  <si>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</si>
  <si>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</si>
  <si>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</si>
  <si>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</si>
  <si>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</si>
  <si>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</si>
  <si>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</si>
  <si>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</si>
  <si>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</si>
  <si>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</si>
  <si>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</si>
  <si>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</si>
  <si>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</si>
  <si>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</si>
  <si>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</si>
  <si>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</si>
  <si>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</si>
  <si>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</si>
  <si>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</si>
  <si>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</si>
  <si>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</si>
  <si>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</si>
  <si>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</si>
  <si>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</si>
  <si>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</si>
  <si>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</si>
  <si>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</si>
  <si>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</si>
  <si>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</si>
  <si>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</si>
  <si>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</si>
  <si>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</si>
  <si>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</si>
  <si>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</si>
  <si>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</si>
  <si>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</si>
  <si>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</si>
  <si>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</si>
  <si>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</si>
  <si>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</si>
  <si>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</si>
  <si>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</si>
  <si>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</si>
  <si>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</si>
  <si>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</si>
  <si>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</si>
  <si>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</si>
  <si>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</si>
  <si>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</si>
  <si>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</si>
  <si>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</si>
  <si>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</si>
  <si>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</si>
  <si>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</si>
  <si>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</si>
  <si>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</si>
  <si>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</si>
  <si>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</si>
  <si>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</si>
  <si>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</si>
  <si>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</si>
  <si>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</si>
  <si>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</si>
  <si>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</si>
  <si>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</si>
  <si>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</si>
  <si>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</si>
  <si>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</si>
  <si>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</si>
  <si>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</si>
  <si>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</si>
  <si>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</si>
  <si>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</si>
  <si>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</si>
  <si>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</si>
  <si>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</si>
  <si>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</si>
  <si>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</si>
  <si>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</si>
  <si>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</si>
  <si>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</si>
  <si>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</si>
  <si>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</si>
  <si>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</si>
  <si>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</si>
  <si>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</si>
  <si>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</si>
  <si>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</si>
  <si>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</si>
  <si>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</si>
  <si>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</si>
  <si>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</si>
  <si>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</si>
  <si>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</si>
  <si>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</si>
  <si>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</si>
  <si>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</si>
  <si>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</si>
  <si>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</si>
  <si>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</si>
  <si>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</si>
  <si>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</si>
  <si>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</si>
  <si>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</si>
  <si>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</si>
  <si>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</si>
  <si>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</si>
  <si>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</si>
  <si>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</si>
  <si>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</si>
  <si>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</si>
  <si>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</si>
  <si>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</si>
  <si>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</si>
  <si>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</si>
  <si>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</si>
  <si>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</si>
  <si>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</si>
  <si>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</si>
  <si>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</si>
  <si>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</si>
  <si>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</si>
  <si>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</si>
  <si>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</si>
  <si>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</si>
  <si>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</si>
  <si>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</si>
  <si>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</si>
  <si>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</si>
  <si>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</si>
  <si>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</si>
  <si>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</si>
  <si>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</si>
  <si>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</si>
  <si>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</si>
  <si>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</si>
  <si>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</si>
  <si>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</si>
  <si>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</si>
  <si>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</si>
  <si>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</si>
  <si>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</si>
  <si>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</si>
  <si>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</si>
  <si>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</si>
  <si>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</si>
  <si>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</si>
  <si>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</si>
  <si>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</si>
  <si>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</si>
  <si>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</si>
  <si>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</si>
  <si>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</si>
  <si>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</si>
  <si>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</si>
  <si>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</si>
  <si>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</si>
  <si>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</si>
  <si>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</si>
  <si>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</si>
  <si>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</si>
  <si>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</si>
  <si>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</si>
  <si>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</si>
  <si>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</si>
  <si>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</si>
  <si>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</si>
  <si>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</si>
  <si>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</si>
  <si>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</si>
  <si>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</si>
  <si>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</si>
  <si>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</si>
  <si>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</si>
  <si>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</si>
  <si>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</si>
  <si>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</si>
  <si>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</si>
  <si>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</si>
  <si>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</si>
  <si>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</si>
  <si>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</si>
  <si>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</si>
  <si>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</si>
  <si>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</si>
  <si>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</si>
  <si>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</si>
  <si>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</si>
  <si>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</si>
  <si>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</si>
  <si>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</si>
  <si>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</si>
  <si>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</si>
  <si>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</si>
  <si>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</si>
  <si>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</si>
  <si>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</si>
  <si>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</si>
  <si>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</si>
  <si>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</si>
  <si>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</si>
  <si>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</si>
  <si>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</si>
  <si>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</si>
  <si>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</si>
  <si>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</si>
  <si>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</si>
  <si>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</si>
  <si>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</si>
  <si>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</si>
  <si>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</si>
  <si>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</si>
  <si>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</si>
  <si>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</si>
  <si>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</si>
  <si>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</si>
  <si>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</si>
  <si>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</si>
  <si>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</si>
  <si>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</si>
  <si>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</si>
  <si>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</si>
  <si>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</si>
  <si>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</si>
  <si>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</si>
  <si>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</si>
  <si>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</si>
  <si>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</si>
  <si>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</si>
  <si>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</si>
  <si>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</si>
  <si>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</si>
  <si>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</si>
  <si>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</si>
  <si>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</si>
  <si>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</si>
  <si>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</si>
  <si>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</si>
  <si>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</si>
  <si>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</si>
  <si>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</si>
  <si>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</si>
  <si>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</si>
  <si>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</si>
  <si>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</si>
  <si>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</si>
  <si>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</si>
  <si>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</si>
  <si>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</si>
  <si>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</si>
  <si>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</si>
  <si>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</si>
  <si>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</si>
  <si>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</si>
  <si>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</si>
  <si>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</si>
  <si>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</si>
  <si>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</si>
  <si>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</si>
  <si>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</si>
  <si>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</si>
  <si>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</si>
  <si>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</si>
  <si>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</si>
  <si>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</si>
  <si>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</si>
  <si>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</si>
  <si>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</si>
  <si>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</si>
  <si>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</si>
  <si>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</si>
  <si>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</si>
  <si>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</si>
  <si>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</si>
  <si>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</si>
  <si>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</si>
  <si>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</si>
  <si>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</si>
  <si>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</si>
  <si>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</si>
  <si>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</si>
  <si>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</si>
  <si>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</si>
  <si>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</si>
  <si>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</si>
  <si>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</si>
  <si>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</si>
  <si>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</si>
  <si>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</si>
  <si>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</si>
  <si>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</si>
  <si>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</si>
  <si>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</si>
  <si>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</si>
  <si>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</si>
  <si>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</si>
  <si>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</si>
  <si>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</si>
  <si>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</si>
  <si>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</si>
  <si>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</si>
  <si>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</si>
  <si>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</si>
  <si>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</si>
  <si>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</si>
  <si>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</si>
  <si>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</si>
  <si>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</si>
  <si>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</si>
  <si>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</si>
  <si>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</si>
  <si>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</si>
  <si>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</si>
  <si>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</si>
  <si>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</si>
  <si>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</si>
  <si>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</si>
  <si>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</si>
  <si>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</si>
  <si>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</si>
  <si>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</si>
  <si>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</si>
  <si>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</si>
  <si>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</si>
  <si>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</si>
  <si>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</si>
  <si>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</si>
  <si>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</si>
  <si>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</si>
  <si>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</si>
  <si>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</si>
  <si>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</si>
  <si>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</si>
  <si>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</si>
  <si>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</si>
  <si>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</si>
  <si>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</si>
  <si>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</si>
  <si>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</si>
  <si>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</si>
  <si>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</si>
  <si>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</si>
  <si>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</si>
  <si>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</si>
  <si>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</si>
  <si>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</si>
  <si>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</si>
  <si>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</si>
  <si>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</si>
  <si>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</si>
  <si>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</si>
  <si>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</si>
  <si>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</si>
  <si>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</si>
  <si>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</si>
  <si>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</si>
  <si>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</si>
  <si>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</si>
  <si>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</si>
  <si>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</si>
  <si>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</si>
  <si>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</si>
  <si>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</si>
  <si>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</si>
  <si>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</si>
  <si>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</si>
  <si>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</si>
  <si>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</si>
  <si>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</si>
  <si>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</si>
  <si>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</si>
  <si>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</si>
  <si>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</si>
  <si>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</si>
  <si>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</si>
  <si>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</si>
  <si>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</si>
  <si>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</si>
  <si>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</si>
  <si>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</si>
  <si>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</si>
  <si>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</si>
  <si>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</si>
  <si>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</si>
  <si>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</si>
  <si>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</si>
  <si>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</si>
  <si>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</si>
  <si>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</si>
  <si>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</si>
  <si>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</si>
  <si>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</si>
  <si>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</si>
  <si>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</si>
  <si>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</si>
  <si>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</si>
  <si>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</si>
  <si>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</si>
  <si>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</si>
  <si>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</si>
  <si>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</si>
  <si>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</si>
  <si>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</si>
  <si>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</si>
  <si>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</si>
  <si>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</si>
  <si>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</si>
  <si>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</si>
  <si>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</si>
  <si>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</si>
  <si>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</si>
  <si>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</si>
  <si>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</si>
  <si>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</si>
  <si>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</si>
  <si>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</si>
  <si>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</si>
  <si>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</si>
  <si>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</si>
  <si>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</si>
  <si>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</si>
  <si>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</si>
  <si>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</si>
  <si>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</si>
  <si>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</si>
  <si>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</si>
  <si>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</si>
  <si>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</si>
  <si>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</si>
  <si>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</si>
  <si>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</si>
  <si>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</si>
  <si>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</si>
  <si>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</si>
  <si>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</si>
  <si>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</si>
  <si>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</si>
  <si>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</si>
  <si>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</si>
  <si>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</si>
  <si>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</si>
  <si>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</si>
  <si>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</si>
  <si>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</si>
  <si>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</si>
  <si>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</si>
  <si>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</si>
  <si>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</si>
  <si>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</si>
  <si>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</si>
  <si>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</si>
  <si>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</si>
  <si>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</si>
  <si>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</si>
  <si>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</si>
  <si>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</si>
  <si>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</si>
  <si>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</si>
  <si>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</si>
  <si>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</si>
  <si>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</si>
  <si>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</si>
  <si>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</si>
  <si>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</si>
  <si>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</si>
  <si>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</si>
  <si>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</si>
  <si>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</si>
  <si>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</si>
  <si>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</si>
  <si>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</si>
  <si>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</si>
  <si>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</si>
  <si>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</si>
  <si>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</si>
  <si>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</si>
  <si>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</si>
  <si>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</si>
  <si>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</si>
  <si>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</si>
  <si>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</si>
  <si>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</si>
  <si>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</si>
  <si>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</si>
  <si>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</si>
  <si>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</si>
  <si>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</si>
  <si>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</si>
  <si>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</si>
  <si>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</si>
  <si>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</si>
  <si>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</si>
  <si>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</si>
  <si>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</si>
  <si>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</si>
  <si>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</si>
  <si>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</si>
  <si>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</si>
  <si>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</si>
  <si>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</si>
  <si>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</si>
  <si>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</si>
  <si>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</si>
  <si>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</si>
  <si>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</si>
  <si>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</si>
  <si>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</si>
  <si>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</si>
  <si>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</si>
  <si>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</si>
  <si>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</si>
  <si>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</si>
  <si>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</si>
  <si>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</si>
  <si>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</si>
  <si>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</si>
  <si>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</si>
  <si>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</si>
  <si>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</si>
  <si>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</si>
  <si>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</si>
  <si>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</si>
  <si>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</si>
  <si>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</si>
  <si>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</si>
  <si>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</si>
  <si>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</si>
  <si>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</si>
  <si>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</si>
  <si>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</si>
  <si>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</si>
  <si>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</si>
  <si>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</si>
  <si>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</si>
  <si>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</si>
  <si>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</si>
  <si>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</si>
  <si>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</si>
  <si>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</si>
  <si>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</si>
  <si>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</si>
  <si>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</si>
  <si>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</si>
  <si>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</si>
  <si>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</si>
  <si>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</si>
  <si>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</si>
  <si>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</si>
  <si>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</si>
  <si>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</si>
  <si>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</si>
  <si>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</si>
  <si>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</si>
  <si>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</si>
  <si>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</si>
  <si>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</si>
  <si>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</si>
  <si>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</si>
  <si>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</si>
  <si>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</si>
  <si>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</si>
  <si>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</si>
  <si>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</si>
  <si>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</si>
  <si>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</si>
  <si>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</si>
  <si>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</si>
  <si>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</si>
  <si>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</si>
  <si>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</si>
  <si>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</si>
  <si>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</si>
  <si>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</si>
  <si>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</si>
  <si>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</si>
  <si>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</si>
  <si>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</si>
  <si>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</si>
  <si>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</si>
  <si>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</si>
  <si>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</si>
  <si>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</si>
  <si>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</si>
  <si>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</si>
  <si>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</si>
  <si>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</si>
  <si>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</si>
  <si>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</si>
  <si>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</si>
  <si>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</si>
  <si>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</si>
  <si>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</si>
  <si>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</si>
  <si>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</si>
  <si>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</si>
  <si>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</si>
  <si>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</si>
  <si>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</si>
  <si>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</si>
  <si>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</si>
  <si>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</si>
  <si>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</si>
  <si>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</si>
  <si>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</si>
  <si>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</si>
  <si>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</si>
  <si>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</si>
  <si>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</si>
  <si>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</si>
  <si>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</si>
  <si>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</si>
  <si>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</si>
  <si>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</si>
  <si>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</si>
  <si>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</si>
  <si>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</si>
  <si>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</si>
  <si>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</si>
  <si>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</si>
  <si>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</si>
  <si>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</si>
  <si>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</si>
  <si>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</si>
  <si>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</si>
  <si>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</si>
  <si>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</si>
  <si>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</si>
  <si>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</si>
  <si>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</si>
  <si>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</si>
  <si>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</si>
  <si>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</si>
  <si>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</si>
  <si>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</si>
  <si>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</si>
  <si>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</si>
  <si>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</si>
  <si>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</si>
  <si>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</si>
  <si>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</si>
  <si>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</si>
  <si>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</si>
  <si>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</si>
  <si>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</si>
  <si>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</si>
  <si>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</si>
  <si>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</si>
  <si>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</si>
  <si>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</si>
  <si>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</si>
  <si>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</si>
  <si>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</si>
  <si>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</si>
  <si>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</si>
  <si>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</si>
  <si>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</si>
  <si>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</si>
  <si>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</si>
  <si>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</si>
  <si>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</si>
  <si>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</si>
  <si>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</si>
  <si>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</si>
  <si>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</si>
  <si>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</si>
  <si>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</si>
  <si>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</si>
  <si>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</si>
  <si>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</si>
  <si>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</si>
  <si>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</si>
  <si>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</si>
  <si>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</si>
  <si>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</si>
  <si>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</si>
  <si>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</si>
  <si>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</si>
  <si>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</si>
  <si>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</si>
  <si>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</si>
  <si>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</si>
  <si>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</si>
  <si>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</si>
  <si>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</si>
  <si>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</si>
  <si>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</si>
  <si>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</si>
  <si>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</si>
  <si>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</si>
  <si>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</si>
  <si>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</si>
  <si>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</si>
  <si>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</si>
  <si>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</si>
  <si>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</si>
  <si>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</si>
  <si>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</si>
  <si>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</si>
  <si>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</si>
  <si>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</si>
  <si>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</si>
  <si>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</si>
  <si>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</si>
  <si>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</si>
  <si>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</si>
  <si>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</si>
  <si>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</si>
  <si>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</si>
  <si>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</si>
  <si>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</si>
  <si>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</si>
  <si>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</si>
  <si>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</si>
  <si>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</si>
  <si>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</si>
  <si>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</si>
  <si>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</si>
  <si>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</si>
  <si>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</si>
  <si>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</si>
  <si>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</si>
  <si>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</si>
  <si>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</si>
  <si>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</si>
  <si>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</si>
  <si>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</si>
  <si>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</si>
  <si>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</si>
  <si>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</si>
  <si>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</si>
  <si>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</si>
  <si>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</si>
  <si>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</si>
  <si>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</si>
  <si>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</si>
  <si>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</si>
  <si>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</si>
  <si>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</si>
  <si>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</si>
  <si>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</si>
  <si>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</si>
  <si>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</si>
  <si>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</si>
  <si>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</si>
  <si>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</si>
  <si>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</si>
  <si>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</si>
  <si>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</si>
  <si>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</si>
  <si>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</si>
  <si>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</si>
  <si>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</si>
  <si>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</si>
  <si>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</si>
  <si>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</si>
  <si>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</si>
  <si>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</si>
  <si>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</si>
  <si>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</si>
  <si>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</si>
  <si>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</si>
  <si>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</si>
  <si>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</si>
  <si>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</si>
  <si>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</si>
  <si>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</si>
  <si>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</si>
  <si>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</si>
  <si>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</si>
  <si>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</si>
  <si>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</si>
  <si>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</si>
  <si>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</si>
  <si>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</si>
  <si>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</si>
  <si>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</si>
  <si>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</si>
  <si>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</si>
  <si>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</si>
  <si>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</si>
  <si>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</si>
  <si>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</si>
  <si>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</si>
  <si>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</si>
  <si>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</si>
  <si>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</si>
  <si>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</si>
  <si>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</si>
  <si>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</si>
  <si>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</si>
  <si>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</si>
  <si>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</si>
  <si>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</si>
  <si>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</si>
  <si>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</si>
  <si>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</si>
  <si>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</si>
  <si>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</si>
  <si>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</si>
  <si>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</si>
  <si>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</si>
  <si>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</si>
  <si>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</si>
  <si>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</si>
  <si>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</si>
  <si>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</si>
  <si>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</si>
  <si>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</si>
  <si>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</si>
  <si>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</si>
  <si>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</si>
  <si>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</si>
  <si>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</si>
  <si>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</si>
  <si>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</si>
  <si>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</si>
  <si>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</si>
  <si>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</si>
  <si>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</si>
  <si>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</si>
  <si>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</si>
  <si>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</si>
  <si>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</si>
  <si>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</si>
  <si>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</si>
  <si>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</si>
  <si>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</si>
  <si>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</si>
  <si>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</si>
  <si>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</si>
  <si>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</si>
  <si>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</si>
  <si>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</si>
  <si>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</si>
  <si>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</si>
  <si>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</si>
  <si>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</si>
  <si>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</si>
  <si>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</si>
  <si>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</si>
  <si>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</si>
  <si>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</si>
  <si>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</si>
  <si>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</si>
  <si>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</si>
  <si>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</si>
  <si>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</si>
  <si>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</si>
  <si>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</si>
  <si>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</si>
  <si>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</si>
  <si>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</si>
  <si>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</si>
  <si>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</si>
  <si>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</si>
  <si>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</si>
  <si>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</si>
  <si>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</si>
  <si>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</si>
  <si>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</si>
  <si>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</si>
  <si>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</si>
  <si>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</si>
  <si>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</si>
  <si>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</si>
  <si>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</si>
  <si>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</si>
  <si>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</si>
  <si>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</si>
  <si>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</si>
  <si>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</si>
  <si>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</si>
  <si>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</si>
  <si>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</si>
  <si>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</si>
  <si>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</si>
  <si>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</si>
  <si>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</si>
  <si>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</si>
  <si>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</si>
  <si>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</si>
  <si>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</si>
  <si>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</si>
  <si>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</si>
  <si>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</si>
  <si>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</si>
  <si>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</si>
  <si>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</si>
  <si>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</si>
  <si>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</si>
  <si>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</si>
  <si>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</si>
  <si>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</si>
  <si>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</si>
  <si>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</si>
  <si>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</si>
  <si>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</si>
  <si>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</si>
  <si>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</si>
  <si>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</si>
  <si>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</si>
  <si>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</si>
  <si>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</si>
  <si>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</si>
  <si>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</si>
  <si>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</si>
  <si>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</si>
  <si>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</si>
  <si>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</si>
  <si>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</si>
  <si>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</si>
  <si>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</si>
  <si>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</si>
  <si>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</si>
  <si>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</si>
  <si>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</si>
  <si>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</si>
  <si>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</si>
  <si>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</si>
  <si>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</si>
  <si>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</si>
  <si>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</si>
  <si>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</si>
  <si>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</si>
  <si>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</si>
  <si>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</si>
  <si>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</si>
  <si>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</si>
  <si>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</si>
  <si>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</si>
  <si>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</si>
  <si>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</si>
  <si>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</si>
  <si>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</si>
  <si>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</si>
  <si>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</si>
  <si>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</si>
  <si>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</si>
  <si>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</si>
  <si>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</si>
  <si>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</si>
  <si>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</si>
  <si>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</si>
  <si>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</si>
  <si>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</si>
  <si>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</si>
  <si>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</si>
  <si>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</si>
  <si>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</si>
  <si>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</si>
  <si>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</si>
  <si>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</si>
  <si>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</si>
  <si>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</si>
  <si>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</si>
  <si>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</si>
  <si>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</si>
  <si>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</si>
  <si>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</si>
  <si>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</si>
  <si>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</si>
  <si>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</si>
  <si>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</si>
  <si>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</si>
  <si>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</si>
  <si>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</si>
  <si>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</si>
  <si>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</si>
  <si>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</si>
  <si>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</si>
  <si>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</si>
  <si>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</si>
  <si>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</si>
  <si>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</si>
  <si>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</si>
  <si>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</si>
  <si>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</si>
  <si>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</si>
  <si>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</si>
  <si>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</si>
  <si>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</si>
  <si>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</si>
  <si>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</si>
  <si>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</si>
  <si>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</si>
  <si>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</si>
  <si>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</si>
  <si>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</si>
  <si>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</si>
  <si>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</si>
  <si>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</si>
  <si>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</si>
  <si>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</si>
  <si>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</si>
  <si>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</si>
  <si>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</si>
  <si>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</si>
  <si>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</si>
  <si>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</si>
  <si>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</si>
  <si>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</si>
  <si>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</si>
  <si>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</si>
  <si>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</si>
  <si>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</si>
  <si>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</si>
  <si>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</si>
  <si>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</si>
  <si>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</si>
  <si>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</si>
  <si>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</si>
  <si>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</si>
  <si>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</si>
  <si>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</si>
  <si>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</si>
  <si>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</si>
  <si>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</si>
  <si>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</si>
  <si>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</si>
  <si>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</si>
  <si>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</si>
  <si>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</si>
  <si>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</si>
  <si>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</si>
  <si>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</si>
  <si>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</si>
  <si>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</si>
  <si>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</si>
  <si>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</si>
  <si>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</si>
  <si>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</si>
  <si>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</si>
  <si>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</si>
  <si>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</si>
  <si>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</si>
  <si>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</si>
  <si>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</si>
  <si>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</si>
  <si>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</si>
  <si>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</si>
  <si>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</si>
  <si>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</si>
  <si>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</si>
  <si>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</si>
  <si>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</si>
  <si>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</si>
  <si>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</si>
  <si>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</si>
  <si>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</si>
  <si>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</si>
  <si>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</si>
  <si>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</si>
  <si>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</si>
  <si>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</si>
  <si>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</si>
  <si>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</si>
  <si>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</si>
  <si>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</si>
  <si>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</si>
  <si>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</si>
  <si>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</si>
  <si>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</si>
  <si>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</si>
  <si>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</si>
  <si>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</si>
  <si>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</si>
  <si>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</si>
  <si>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</si>
  <si>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</si>
  <si>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</si>
  <si>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</si>
  <si>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</si>
  <si>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</si>
  <si>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</si>
  <si>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</si>
  <si>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</si>
  <si>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</si>
  <si>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</si>
  <si>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</si>
  <si>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</si>
  <si>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</si>
  <si>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</si>
  <si>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</si>
  <si>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</si>
  <si>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</si>
  <si>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</si>
  <si>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</si>
  <si>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</si>
  <si>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</si>
  <si>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</si>
  <si>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</si>
  <si>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</si>
  <si>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</si>
  <si>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</si>
  <si>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</si>
  <si>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</si>
  <si>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</si>
  <si>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</si>
  <si>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</si>
  <si>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</si>
  <si>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</si>
  <si>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</si>
  <si>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</si>
  <si>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</si>
  <si>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</si>
  <si>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</si>
  <si>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</si>
  <si>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</si>
  <si>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</si>
  <si>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</si>
  <si>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</si>
  <si>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</si>
  <si>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</si>
  <si>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</si>
  <si>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</si>
  <si>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</si>
  <si>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</si>
  <si>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</si>
  <si>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</si>
  <si>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</si>
  <si>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</si>
  <si>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</si>
  <si>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</si>
  <si>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</si>
  <si>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</si>
  <si>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</si>
  <si>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</si>
  <si>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</si>
  <si>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</si>
  <si>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</si>
  <si>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</si>
  <si>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</si>
  <si>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</si>
  <si>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</si>
  <si>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</si>
  <si>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</si>
  <si>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</si>
  <si>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</si>
  <si>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</si>
  <si>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</si>
  <si>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</si>
  <si>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</si>
  <si>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</si>
  <si>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</si>
  <si>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</si>
  <si>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</si>
  <si>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</si>
  <si>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</si>
  <si>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</si>
  <si>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</si>
  <si>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</si>
  <si>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</si>
  <si>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</si>
  <si>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</si>
  <si>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</si>
  <si>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</si>
  <si>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</si>
  <si>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</si>
  <si>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</si>
  <si>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</si>
  <si>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</si>
  <si>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</si>
  <si>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</si>
  <si>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</si>
  <si>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</si>
  <si>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</si>
  <si>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</si>
  <si>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</si>
  <si>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</si>
  <si>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</si>
  <si>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</si>
  <si>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</si>
  <si>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</si>
  <si>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</si>
  <si>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</si>
  <si>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</si>
  <si>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</si>
  <si>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</si>
  <si>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</si>
  <si>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</si>
  <si>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</si>
  <si>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</si>
  <si>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</si>
  <si>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</si>
  <si>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</si>
  <si>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</si>
  <si>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</si>
  <si>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</si>
  <si>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</si>
  <si>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</si>
  <si>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</si>
  <si>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</si>
  <si>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</si>
  <si>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</si>
  <si>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</si>
  <si>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</si>
  <si>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</si>
  <si>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</si>
  <si>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</si>
  <si>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</si>
  <si>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</si>
  <si>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</si>
  <si>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</si>
  <si>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</si>
  <si>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</si>
  <si>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</si>
  <si>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</si>
  <si>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</si>
  <si>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</si>
  <si>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</si>
  <si>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</si>
  <si>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</si>
  <si>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</si>
  <si>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</si>
  <si>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</si>
  <si>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</si>
  <si>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</si>
  <si>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</si>
  <si>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</si>
  <si>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</si>
  <si>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</si>
  <si>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</si>
  <si>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</si>
  <si>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</si>
  <si>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</si>
  <si>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</si>
  <si>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</si>
  <si>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</si>
  <si>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</si>
  <si>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</si>
  <si>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</si>
  <si>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</si>
  <si>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</si>
  <si>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</si>
  <si>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</si>
  <si>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</si>
  <si>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</si>
  <si>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</si>
  <si>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</si>
  <si>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</si>
  <si>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</si>
  <si>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</si>
  <si>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</si>
  <si>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</si>
  <si>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</si>
  <si>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</si>
  <si>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</si>
  <si>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</si>
  <si>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</si>
  <si>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</si>
  <si>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</si>
  <si>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</si>
  <si>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</si>
  <si>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</si>
  <si>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</si>
  <si>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</si>
  <si>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</si>
  <si>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</si>
  <si>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</si>
  <si>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</si>
  <si>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</si>
  <si>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</si>
  <si>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</si>
  <si>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</si>
  <si>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</si>
  <si>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</si>
  <si>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</si>
  <si>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</si>
  <si>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</si>
  <si>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</si>
  <si>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</si>
  <si>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</si>
  <si>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</si>
  <si>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</si>
  <si>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</si>
  <si>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</si>
  <si>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</si>
  <si>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</si>
  <si>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</si>
  <si>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</si>
  <si>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</si>
  <si>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</si>
  <si>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</si>
  <si>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</si>
  <si>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</si>
  <si>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</si>
  <si>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</si>
  <si>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</si>
  <si>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</si>
  <si>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</si>
  <si>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</si>
  <si>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</si>
  <si>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</si>
  <si>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</si>
  <si>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</si>
  <si>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</si>
  <si>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</si>
  <si>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</si>
  <si>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</si>
  <si>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</si>
  <si>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</si>
  <si>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</si>
  <si>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</si>
  <si>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</si>
  <si>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</si>
  <si>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</si>
  <si>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</si>
  <si>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</si>
  <si>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</si>
  <si>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</si>
  <si>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</si>
  <si>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</si>
  <si>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</si>
  <si>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</si>
  <si>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</si>
  <si>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</si>
  <si>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</si>
  <si>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</si>
  <si>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</si>
  <si>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</si>
  <si>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</si>
  <si>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</si>
  <si>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</si>
  <si>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</si>
  <si>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</si>
  <si>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</si>
  <si>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</si>
  <si>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</si>
  <si>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</si>
  <si>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</si>
  <si>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</si>
  <si>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</si>
  <si>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</si>
  <si>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</si>
  <si>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</si>
  <si>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</si>
  <si>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</si>
  <si>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</si>
  <si>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</si>
  <si>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</si>
  <si>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</si>
  <si>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</si>
  <si>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</si>
  <si>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</si>
  <si>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</si>
  <si>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</si>
  <si>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</si>
  <si>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</si>
  <si>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</si>
  <si>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</si>
  <si>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</si>
  <si>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 xml:space="preserve">no pcm </t>
  </si>
  <si>
    <t>aqa0241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</si>
  <si>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</si>
  <si>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</si>
  <si>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</si>
  <si>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</si>
  <si>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</si>
  <si>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</si>
  <si>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</si>
  <si>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</si>
  <si>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</si>
  <si>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PCM-20251111-00000539</t>
  </si>
  <si>
    <t xml:space="preserve">EM team at site checking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</si>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</sst>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8" totalsRowShown="0" headerRowDxfId="31" dataDxfId="30" headerRowBorderDxfId="28" tableBorderDxfId="29">
  <autoFilter ref="A1:L2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309.42272893518384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45972.37115486111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45972.37115486111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45972.37115486111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45972.37115486111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45972.37115486111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45972.37115486111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45972.37115486111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45972.37115486111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45972.37115486111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45972.37115486111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45972.37115486111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45972.37115486111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45972.37115486111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45972.37115486111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45972.37115486111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45972.37115486111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45972.37115486111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45972.37115486111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45972.37115486111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45972.37115486111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45972.37115486111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45972.37115486111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45972.37115486111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45972.37115486111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45972.37115486111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45972.37115486111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45972.37115486111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45972.37115486111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45972.37115486111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45972.37115486111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45972.37115486111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45972.37115486111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45972.37115486111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45972.37115486111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45972.37115486111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45972.37115486111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45972.37115486111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45972.37115486111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45972.37115486111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45972.37115486111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45972.37115486111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45972.37115486111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45972.37115486111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45972.37115486111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A9E68DBC-D8AF-4E8A-B40E-3AFFE0A64508}"/>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147.37131736111041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8.7636342592304572E-2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27764</v>
      </c>
      <c r="E5" s="103"/>
      <c r="F5" s="104"/>
      <c r="G5" s="105">
        <f t="shared" ca="1" si="1"/>
        <v>45972.37115486111</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45972.37115486111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45972.37115486111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45972.37115486111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45972.37115486111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45972.37115486111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45972.37115486111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45972.37115486111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45972.37115486111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45972.37115486111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45972.37115486111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45972.37115486111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45972.37115486111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45972.37115486111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45972.37115486111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45972.37115486111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45972.37115486111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45972.37115486111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45972.37115486111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45972.37115486111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45972.37115486111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45972.37115486111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45972.37115486111</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45972.371155324072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45972.371155324072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45972.371155324072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45972.371155324072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45972.371155324072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45972.371155324072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45972.371155324072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45972.371155324072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45972.371155324072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45972.371155324072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45972.371155324072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45972.371155324072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45972.371155324072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45972.371155324072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45972.371155324072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45972.371155324072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45972.371155324072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45972.371155324072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45972.371155324072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45972.371155324072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45972.371155324072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45972.371155324072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45972.371155324072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45972.371155324072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45972.371155324072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45972.371155324072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45972.371155324072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45972.371155324072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45972.371155324072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45972.371155324072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45972.371155324072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45972.371155324072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45972.371155324072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45972.371155324072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45972.371155324072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45972.371155324072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45972.371155324072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45972.371155324072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45972.371155324072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45972.371155324072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45972.371155324072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45972.371155324072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45972.371155324072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45972.371155324072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45972.371155324072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45972.371155324072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45972.371155324072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45972.371155324072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45972.371155324072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45972.371155324072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45972.371155324072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45972.371155324072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45972.371155324072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45972.371155324072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45972.371155324072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45972.371155324072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45972.371155324072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45972.371155324072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45972.371155324072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45972.371155324072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45972.371155324072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45972.371155324072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45972.371155324072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45972.371155324072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45972.371155324072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45972.371155324072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45972.371155324072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45972.371155324072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45972.371155324072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45972.371155324072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45972.371155324072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45972.371155324072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45972.371155324072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45972.371155324072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45972.371155324072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45972.371155324072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45972.371155324072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45972.371155324072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45972.371155324072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45972.371155324072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45972.371155324072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45972.371155324072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45972.371155324072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45972.371155324072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45972.371155324072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45972.371155324072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45972.371155324072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45972.371155324072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45972.371155324072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45972.371155324072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45972.371155324072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45972.371155324072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45972.371155324072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45972.371155324072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45972.371155324072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45972.371155324072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45972.371155324072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45972.371155324072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45972.371155324072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45972.371155324072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45972.371155324072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45972.371155324072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45972.371155324072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45972.371155324072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45972.371155324072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45972.371155324072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45972.371155324072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45972.371155324072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45972.371155324072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45972.371155324072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45972.371155324072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45972.371155324072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45972.371155324072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45972.371155324072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45972.371155324072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45972.371155324072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45972.371155324072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45972.371155324072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45972.371155324072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45972.371155324072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45972.371155324072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45972.371155324072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45972.371155324072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45972.371155324072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45972.371155324072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45972.371155324072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45972.371155324072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45972.371155324072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45972.371155324072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45972.371155324072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45972.371155324072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45972.371155324072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45972.371155324072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45972.371155324072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45972.371155324072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45972.371155324072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45972.371155324072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45972.371155324072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45972.371155324072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45972.371155324072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45972.371155324072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45972.371155324072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45972.371155324072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45972.371155324072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45972.371155324072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45972.371155324072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45972.371155324072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45972.371155324072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45972.371155324072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45972.371155324072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45972.371155324072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45972.371155324072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45972.371155324072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45972.371155324072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45972.371155324072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45972.371155324072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45972.371155324072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45972.371155324072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45972.371155324072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45972.371155324072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45972.371155324072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45972.371155324072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45972.371155324072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45972.371155324072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45972.371155324072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45972.371155324072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45972.371155324072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45972.371155324072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45972.371155324072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45972.371155324072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45972.371155324072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45972.371155324072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45972.371155324072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45972.371155324072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45972.371155324072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45972.371155324072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45972.371155324072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45972.371155324072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45972.371155324072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45972.371155324072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45972.371155324072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45972.371155324072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45972.371155324072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45972.371155324072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45972.371155324072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45972.371155324072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45972.371155324072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45972.371155324072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45972.371155324072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45972.371155324072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45972.371155324072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45972.371155324072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45972.371155324072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45972.371155324072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45972.371155324072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45972.371155324072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45972.371155324072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45972.371155324072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45972.371155324072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45972.371155324072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45972.371155324072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45972.371155324072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45972.371155324072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45972.371155324072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45972.371155324072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45972.371155324072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45972.371155324072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45972.371155324072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45972.371155324072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45972.371155324072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45972.371155324072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45972.371155324072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45972.371155324072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45972.371155324072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45972.371155324072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45972.371155324072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45972.371155324072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45972.371155324072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45972.371155324072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45972.371155324072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45972.371155324072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45972.371155324072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45972.371155324072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45972.371155324072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45972.371155324072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45972.371155324072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45972.371155324072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45972.371155324072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45972.371155324072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45972.371155324072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45972.371155324072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45972.371155324072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45972.371155324072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45972.371155324072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45972.371155324072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45972.371155324072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45972.371155324072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45972.371155324072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45972.371155324072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45972.371155324072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45972.371155324072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45972.371155324072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45972.371155324072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45972.371155324072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45972.371155324072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45972.371155324072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45972.371155324072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45972.371155324072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45972.371155324072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45972.371155324072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45972.371155324072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45972.371155324072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45972.371155324072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45972.371155324072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45972.371155324072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45972.371155324072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45972.371155324072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45972.371155324072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45972.371155324072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45972.371155324072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45972.371155324072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45972.371155324072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45972.371155324072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45972.371155324072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45972.371155324072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45972.371155324072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45972.371155324072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45972.371155324072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45972.371155324072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45972.371155324072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45972.371155324072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45972.371155324072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45972.371155324072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45972.371155324072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45972.371155324072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45972.371155324072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45972.371155324072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45972.371155324072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45972.371155324072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45972.371155324072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45972.371155324072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45972.371155324072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45972.371155324072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45972.371155324072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45972.371155324072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45972.371155324072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45972.371155324072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45972.371155324072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45972.371155324072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45972.371155324072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45972.371155324072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45972.371155324072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45972.371155324072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45972.371155324072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45972.371155324072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45972.371155324072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45972.371155324072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45972.371155324072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45972.371155324072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45972.371155324072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45972.371155324072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45972.371155324072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45972.371155324072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45972.371155324072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45972.371155324072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45972.371155324072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45972.371155324072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45972.371155324072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45972.371155324072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45972.371155324072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45972.371155324072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45972.371155324072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45972.371155324072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45972.371155324072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45972.371155324072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45972.371155324072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45972.371155324072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45972.371155324072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45972.371155324072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45972.371155324072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45972.371155324072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45972.371155324072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45972.371155324072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45972.371155324072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45972.371155324072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45972.371155324072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45972.371155324072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45972.371155324072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45972.371155324072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45972.371155324072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45972.371155324072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45972.371155324072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45972.371155324072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45972.371155324072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45972.371155324072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45972.371155324072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45972.371155324072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45972.371155324072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45972.371155324072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45972.371155324072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45972.371155324072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45972.371155324072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45972.371155324072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45972.371155324072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45972.371155324072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45972.371155324072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45972.371155324072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45972.371155324072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45972.371155324072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45972.371155324072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45972.371155324072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45972.371155324072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45972.371155324072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45972.371155324072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45972.371155324072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45972.371155324072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45972.371155324072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45972.371155324072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45972.371155324072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45972.371155324072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45972.371155324072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45972.371155324072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45972.371155324072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45972.371155324072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45972.371155324072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45972.371155324072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45972.371155324072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45972.371155324072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45972.371155324072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45972.371155324072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45972.371155324072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45972.371155324072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45972.371155324072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45972.371155324072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45972.371155324072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45972.371155324072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45972.371155324072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45972.371155324072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45972.371155324072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45972.371155324072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45972.371155324072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45972.371155324072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45972.371155324072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45972.371155324072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45972.371155324072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45972.371155324072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45972.371155324072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45972.371155324072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45972.371155324072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45972.371155324072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45972.371155324072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45972.371155324072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45972.371155324072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45972.371155324072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45972.371155324072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45972.371155324072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45972.371155324072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45972.371155324072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45972.371155324072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45972.371155324072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45972.371155324072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45972.371155324072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45972.371155324072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45972.371155324072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45972.371155324072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45972.371155324072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45972.371155324072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45972.371155324072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45972.371155324072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45972.371155324072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45972.371155324072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45972.371155324072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45972.371155324072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45972.371155324072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45972.371155324072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45972.371155324072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45972.371155324072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45972.371155324072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45972.371155324072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45972.371155324072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45972.371155324072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45972.371155324072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45972.371155324072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45972.371155324072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45972.371155324072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45972.371155324072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45972.371155324072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45972.371155324072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45972.371155324072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45972.371155324072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45972.371155324072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45972.371155324072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45972.371155324072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45972.371155324072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45972.371155324072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45972.371155324072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45972.371155324072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45972.371155324072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45972.371155324072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45972.371155324072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45972.371155324072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45972.371155324072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45972.371155324072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45972.371155324072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45972.371155324072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45972.371155324072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45972.371155324072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45972.371155324072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45972.371155324072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45972.371155324072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45972.371155324072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45972.371155324072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45972.371155324072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45972.371155324072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45972.371155324072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45972.371155324072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45972.371155324072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45972.371155324072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45972.371155324072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45972.371155324072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45972.371155324072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45972.371155324072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45972.371155324072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45972.371155324072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45972.371155324072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45972.371155324072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45972.371155324072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45972.371155324072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45972.371155324072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45972.371155324072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45972.371155324072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45972.371155324072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45972.371155324072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45972.371155324072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45972.371155324072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45972.371155324072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45972.371155324072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45972.371155324072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45972.371155324072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45972.371155324072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45972.371155324072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45972.371155324072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45972.371155324072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45972.371155324072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45972.371155324072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45972.371155324072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45972.371155324072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45972.371155324072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45972.371155324072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45972.371155324072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45972.371155324072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45972.371155324072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45972.371155324072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45972.371155324072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45972.371155324072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45972.371155324072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45972.371155324072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45972.371155324072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45972.371155324072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45972.371155324072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45972.371155324072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45972.371155324072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45972.371155324072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45972.371155324072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45972.371155324072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45972.371155324072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45972.371155324072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45972.371155324072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45972.371155324072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45972.371155324072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45972.371155324072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45972.371155324072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45972.371155324072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45972.371155324072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45972.371155324072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45972.371155324072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45972.371155324072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45972.371155324072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45972.371155324072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45972.371155324072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45972.371155324072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45972.371155324072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45972.371155324072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45972.371155324072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45972.371155324072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45972.371155324072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45972.371155324072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45972.371155324072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45972.371155324072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45972.371155324072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45972.371155324072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45972.371155324072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45972.371155324072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45972.371155324072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45972.371155324072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45972.371155324072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45972.371155324072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45972.371155324072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45972.371155324072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45972.371155324072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45972.371155324072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45972.371155324072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45972.371155324072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45972.371155324072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45972.371155324072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45972.371155324072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45972.371155324072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45972.371155324072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45972.371155324072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45972.371155324072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45972.371155324072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45972.371155324072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45972.371155324072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45972.371155324072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45972.371155324072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45972.371155324072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45972.371155324072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45972.371155324072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45972.371155324072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45972.371155324072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45972.371155324072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45972.371155324072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45972.371155324072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45972.371155324072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45972.371155324072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45972.371155324072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45972.371155324072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45972.371155324072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45972.371155324072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45972.371155324072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45972.371155324072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45972.371155324072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45972.371155324072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45972.371155324072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45972.371155324072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45972.371155324072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45972.371155324072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45972.371155324072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45972.371155324072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45972.371155324072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45972.371155324072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45972.371155324072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45972.371155324072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45972.371155324072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45972.371155324072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45972.371155324072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45972.371155324072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45972.371155324072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45972.371155324072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45972.371155324072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45972.371155324072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45972.371155324072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45972.371155324072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45972.371155324072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45972.371155324072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45972.371155324072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45972.371155324072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45972.371155324072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45972.371155324072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45972.371155324072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45972.371155324072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45972.371155324072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45972.371155324072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45972.371155324072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45972.371155324072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45972.371155324072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45972.371155324072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45972.371155324072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45972.371155324072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45972.371155324072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45972.371155324072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45972.371155324072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45972.371155324072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45972.371155324072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45972.371155324072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45972.371155324072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45972.371155324072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45972.371155324072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45972.371155324072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45972.371155324072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45972.371155324072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45972.371155324072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45972.371155324072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45972.371155324072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45972.371155324072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45972.371155324072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45972.371155324072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45972.371155324072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45972.371155324072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45972.371155324072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45972.371155324072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45972.371155324072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45972.371155324072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45972.371155324072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45972.371155324072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45972.371155324072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45972.371155324072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45972.371155324072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45972.371155324072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45972.371155324072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45972.371155324072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45972.371155324072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45972.371155324072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45972.371155324072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45972.371155324072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45972.371155324072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45972.371155324072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45972.371155324072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45972.371155324072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45972.371155324072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45972.371155324072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45972.371155324072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45972.371155324072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45972.371155324072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45972.371155324072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45972.371155324072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45972.371155324072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45972.371155324072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45972.371155324072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45972.371155324072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45972.371155324072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45972.371155324072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45972.371155324072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45972.371155324072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45972.371155324072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45972.371155324072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45972.371155324072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45972.371155324072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45972.371155324072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45972.371155324072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45972.371155324072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45972.371155324072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45972.371155324072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45972.371155324072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45972.371155324072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45972.371155324072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45972.371155324072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45972.371155324072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45972.371155324072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45972.371155324072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45972.371155324072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45972.371155324072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45972.371155324072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45972.371155324072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45972.371155324072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45972.371155324072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45972.371155324072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45972.371155324072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45972.371155324072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45972.371155324072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45972.371155324072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45972.371155324072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45972.371155324072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45972.371155324072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45972.371155324072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45972.371155324072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45972.371155324072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45972.371155324072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45972.371155324072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45972.371155324072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45972.371155324072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45972.371155324072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45972.371155324072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45972.371155324072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45972.371155324072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45972.371155324072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45972.371155324072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45972.371155324072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45972.371155324072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45972.371155324072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45972.371155324072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45972.371155324072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45972.371155324072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45972.371155324072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45972.371155324072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45972.371155324072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45972.371155324072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45972.371155324072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45972.371155324072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45972.371155324072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45972.371155324072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45972.371155324072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45972.371155324072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45972.371155324072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45972.371155324072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45972.371155324072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45972.371155324072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45972.371155324072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45972.371155324072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45972.371155324072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45972.371155324072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45972.371155324072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45972.371155324072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45972.371155324072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45972.371155324072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45972.371155324072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45972.371155324072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45972.371155324072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45972.371155324072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45972.371155324072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45972.371155324072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45972.371155324072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45972.371155324072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45972.371155324072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45972.371155324072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45972.371155324072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45972.371155324072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45972.371155324072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45972.371155324072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45972.371155324072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45972.371155324072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45972.371155324072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45972.371155324072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45972.371155324072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45972.371155324072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45972.371155324072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45972.371155324072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45972.371155324072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45972.371155324072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45972.371155324072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45972.371155324072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45972.371155324072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45972.371155324072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45972.371155324072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45972.371155324072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45972.371155324072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45972.371155324072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45972.371155324072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45972.371155324072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45972.371155324072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45972.371155324072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45972.371155324072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45972.371155324072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45972.371155324072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45972.371155324072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45972.371155324072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45972.371155324072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45972.371155324072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45972.371155324072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45972.371155324072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45972.371155324072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45972.371155324072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45972.371155324072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45972.371155324072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45972.371155324072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45972.371155324072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45972.371155324072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45972.371155324072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45972.371155324072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45972.371155324072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45972.371155324072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45972.371155324072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45972.371155324072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45972.371155324072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45972.371155324072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45972.371155324072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45972.371155324072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45972.371155324072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45972.371155324072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45972.371155324072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45972.371155324072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45972.371155324072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45972.371155324072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45972.371155324072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45972.371155324072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45972.371155324072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45972.371155324072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45972.371155324072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45972.371155324072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45972.371155324072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45972.371155324072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45972.371155324072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45972.371155324072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45972.371155324072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45972.371155324072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45972.371155324072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45972.371155324072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45972.371155324072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45972.371155324072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45972.371155324072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45972.371155324072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45972.371155324072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45972.371155324072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45972.371155324072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45972.371155324072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45972.371155324072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45972.371155324072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45972.371155324072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45972.371155324072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45972.371155324072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45972.371155324072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45972.371155324072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45972.371155324072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45972.371155324072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45972.371155324072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45972.371155324072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45972.371155324072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45972.371155324072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45972.371155324072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45972.371155324072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45972.371155324072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45972.371155324072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45972.371155324072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45972.371155324072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45972.371155324072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45972.371155324072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45972.371155324072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45972.371155324072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45972.371155324072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45972.371155324072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45972.371155324072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45972.371155324072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45972.371155324072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45972.371155324072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45972.371155324072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45972.371155324072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45972.371155324072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45972.371155324072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45972.371155324072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45972.371155324072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45972.371155324072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45972.371155324072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45972.371155324072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45972.371155324072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45972.371155324072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45972.371155324072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45972.371155324072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45972.371155324072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45972.371155324072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45972.371155324072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45972.371155324072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45972.371155324072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45972.371155324072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45972.371155324072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45972.371155324072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45972.371155324072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45972.371155324072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45972.371155324072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45972.371155324072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45972.371155324072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45972.371155324072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45972.371155324072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45972.371155324072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45972.371155324072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45972.371155324072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45972.371155324072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45972.371155324072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45972.371155324072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45972.371155324072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45972.371155324072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45972.371155324072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45972.371155324072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45972.371155324072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45972.371155324072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45972.371155324072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45972.371155324072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45972.371155324072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45972.371155324072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45972.371155324072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45972.371155324072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45972.371155324072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45972.371155324072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45972.371155324072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45972.371155324072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45972.371155324072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45972.371155324072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45972.371155324072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45972.371155324072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45972.371155324072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45972.371155324072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45972.371155324072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45972.371155324072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45972.371155324072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45972.371155324072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45972.371155324072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45972.371155324072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45972.371155324072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45972.371155324072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45972.371155324072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45972.371155324072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45972.371155324072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45972.371155324072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45972.371155324072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45972.371155324072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45972.371155324072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45972.371155324072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45972.371155324072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45972.371155324072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45972.371155324072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45972.371155324072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45972.371155324072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45972.371155324072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45972.371155324072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45972.371155324072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45972.371155324072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45972.371155324072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45972.371155324072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45972.371155324072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45972.371155324072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45972.371155324072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45972.371155324072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45972.371155324072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45972.371155324072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45972.371155324072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45972.371155324072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45972.371155324072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45972.371155324072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45972.371155324072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45972.371155324072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45972.371155324072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45972.371155324072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45972.371155324072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45972.371155324072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45972.371155324072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45972.371155324072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45972.371155324072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45972.371155324072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45972.371155324072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45972.371155324072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45972.371155324072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45972.371155324072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45972.371155324072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45972.371155324072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45972.371155324072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45972.371155324072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45972.371155324072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45972.371155324072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45972.371155324072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45972.371155324072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45972.371155324072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45972.371155324072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45972.371155324072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45972.371155324072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45972.371155324072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45972.371155324072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45972.371155324072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45972.371155324072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45972.371155324072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45972.371155324072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45972.371155324072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45972.371155324072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45972.371155324072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45972.371155324072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45972.371155324072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45972.371155324072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45972.371155324072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45972.371155324072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45972.371155324072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45972.371155324072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45972.371155324072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45972.371155324072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45972.371155324072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45972.371155324072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45972.371155324072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45972.371155324072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45972.371155324072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45972.371155324072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45972.371155324072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45972.371155324072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45972.371155324072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45972.371155324072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45972.371155324072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45972.371155324072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45972.371155324072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45972.371155324072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45972.371155324072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45972.371155324072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45972.371155324072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45972.371155324072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45972.371155324072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45972.371155324072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45972.371155324072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45972.371155324072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45972.371155324072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45972.371155324072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45972.371155324072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45972.371155324072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45972.371155324072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45972.371155324072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45972.371155324072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45972.371155324072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45972.371155324072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45972.371155324072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45972.371155324072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45972.371155324072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45972.371155324072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45972.371155324072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45972.371155324072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45972.371155324072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45972.371155324072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45972.371155324072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45972.371155324072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45972.371155324072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45972.371155324072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45972.371155324072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45972.371155324072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45972.371155324072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45972.371155324072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45972.371155324072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45972.371155324072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45972.371155324072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45972.371155324072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45972.371155324072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45972.371155324072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45972.371155324072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45972.371155324072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45972.371155324072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45972.371155324072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268.89043773147569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39110</v>
      </c>
      <c r="E3" s="95" t="s">
        <v>39021</v>
      </c>
      <c r="F3" s="96"/>
      <c r="G3" s="97">
        <f ca="1">IFERROR(NOW()-F3,"")</f>
        <v>45972.37115486111</v>
      </c>
      <c r="H3" s="96">
        <v>45972.352453703701</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45972.37115486111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45972.37115486111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45972.37115486111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45972.37115486111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45972.37115486111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45972.37115486111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45972.37115486111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45972.37115486111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45972.37115486111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45972.37115486111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45972.37115486111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45972.37115486111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45972.37115486111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45972.37115486111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45972.37115486111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45972.37115486111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45972.37115486111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45972.37115486111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45972.37115486111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45972.37115486111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45972.37115486111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45972.37115486111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45972.37115486111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45972.37115486111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45972.37115486111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45972.37115486111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45972.37115486111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45972.37115486111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45972.37115486111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45972.37115486111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45972.37115486111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45972.37115486111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45972.37115486111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45972.37115486111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45972.37115486111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45972.37115486111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45972.37115486111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45972.37115486111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45972.37115486111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45972.37115486111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45972.37115486111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45972.37115486111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45972.37115486111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45972.37115486111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45972.37115486111</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45972.37115486111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45972.37115486111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45972.37115486111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45972.37115486111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45972.37115486111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45972.37115486111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45972.37115486111</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8"/>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80.53909467592166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46.182278009255242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7" ca="1" si="1">IFERROR(NOW()-F4,"")</f>
        <v>23.710044212959474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2</v>
      </c>
      <c r="D6" s="124" t="s">
        <v>38397</v>
      </c>
      <c r="E6" s="124" t="s">
        <v>39021</v>
      </c>
      <c r="F6" s="125">
        <v>45972.345590277779</v>
      </c>
      <c r="G6" s="126">
        <f t="shared" ca="1" si="1"/>
        <v>2.5564583331288304E-2</v>
      </c>
      <c r="H6" s="125">
        <v>45972.336192129631</v>
      </c>
      <c r="I6" s="124" t="str">
        <f>IFERROR(VLOOKUP(D6,DB!A:F,6,0),"")</f>
        <v>SCECO</v>
      </c>
      <c r="J6" s="124" t="str">
        <f>IFERROR(VLOOKUP(D6,DB!A:G,7,0),"")</f>
        <v>Haj Removal</v>
      </c>
      <c r="K6" s="124" t="s">
        <v>39121</v>
      </c>
      <c r="L6" s="124" t="str">
        <f>IFERROR(VLOOKUP(D6,DB!A:I,9,0),"")</f>
        <v>Latis</v>
      </c>
    </row>
    <row r="7" spans="1:13">
      <c r="A7" s="124" t="s">
        <v>39122</v>
      </c>
      <c r="B7" s="124" t="str">
        <f>IFERROR(VLOOKUP(D7,DB!A:K,11,0),"")</f>
        <v>R5</v>
      </c>
      <c r="C7" s="124">
        <v>1</v>
      </c>
      <c r="D7" s="124" t="s">
        <v>32400</v>
      </c>
      <c r="E7" s="124" t="s">
        <v>39021</v>
      </c>
      <c r="F7" s="125">
        <v>45972.347962962966</v>
      </c>
      <c r="G7" s="126">
        <f t="shared" ca="1" si="1"/>
        <v>2.3192129629023839E-2</v>
      </c>
      <c r="H7" s="125">
        <v>45972.342164351852</v>
      </c>
      <c r="I7" s="124" t="str">
        <f>IFERROR(VLOOKUP(D7,DB!A:F,6,0),"")</f>
        <v>SCECO</v>
      </c>
      <c r="J7" s="124" t="str">
        <f>IFERROR(VLOOKUP(D7,DB!A:G,7,0),"")</f>
        <v>Vandalized</v>
      </c>
      <c r="K7" s="124" t="s">
        <v>39121</v>
      </c>
      <c r="L7" s="124" t="str">
        <f>IFERROR(VLOOKUP(D7,DB!A:I,9,0),"")</f>
        <v>Latis</v>
      </c>
    </row>
    <row r="8" spans="1:13">
      <c r="A8" s="124"/>
      <c r="B8" s="124" t="str">
        <f>IFERROR(VLOOKUP(D8,DB!A:K,11,0),"")</f>
        <v/>
      </c>
      <c r="C8" s="124"/>
      <c r="D8" s="124"/>
      <c r="E8" s="124"/>
      <c r="F8" s="125"/>
      <c r="G8" s="126">
        <f t="shared" ca="1" si="1"/>
        <v>45972.371155092595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45972.371155324072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45972.371155324072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45972.371155324072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45972.371155324072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45972.371155324072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45972.371155324072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45972.371155324072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45972.371155324072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45972.371155324072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45972.371155324072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45972.371155324072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45972.371155324072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45972.371155324072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45972.371155324072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45972.371155324072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45972.371155324072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45972.371155324072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45972.371155324072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45972.371155324072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45972.371155324072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45972.371155324072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45972.371155324072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45972.371155324072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45972.371155324072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45972.371155324072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45972.371155324072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45972.371155324072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45972.371155324072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45972.371155324072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ref="G38:G101" ca="1" si="2">IFERROR(NOW()-F38,"")</f>
        <v>45972.371155324072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45972.371155324072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45972.371155324072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45972.371155324072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45972.371155324072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45972.371155324072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45972.371155324072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45972.371155324072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45972.371155324072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45972.371155324072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45972.371155324072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45972.371155324072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45972.371155324072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45972.371155324072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45972.371155324072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45972.371155324072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45972.371155324072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45972.371155324072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45972.371155324072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45972.371155324072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45972.371155324072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45972.371155324072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45972.371155324072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45972.371155324072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45972.371155324072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45972.371155324072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45972.371155324072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45972.371155324072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45972.371155324072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45972.371155324072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45972.371155324072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45972.371155324072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45972.371155324072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45972.371155324072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45972.371155324072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45972.371155324072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45972.371155324072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45972.371155324072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45972.371155324072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45972.371155324072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45972.371155324072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45972.371155324072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45972.371155324072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45972.371155324072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45972.371155324072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45972.371155324072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45972.371155324072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45972.371155324072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45972.371155324072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45972.371155324072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45972.371155324072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45972.371155324072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45972.371155324072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45972.371155324072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45972.371155324072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45972.371155324072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45972.371155324072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45972.371155324072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45972.371155324072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45972.371155324072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45972.371155324072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45972.371155324072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45972.371155324072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45972.371155324072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3">IFERROR(NOW()-F102,"")</f>
        <v>45972.371155324072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45972.371155324072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45972.371155324072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45972.371155324072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45972.371155324072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45972.371155324072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45972.371155324072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45972.371155324072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45972.371155324072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45972.371155324072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45972.371155324072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45972.371155324072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45972.371155324072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45972.371155324072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45972.371155324072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45972.371155324072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45972.371155324072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45972.371155324072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45972.371155324072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45972.371155324072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45972.371155324072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45972.371155324072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45972.371155324072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45972.371155324072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45972.371155324072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45972.371155324072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45972.371155324072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45972.371155324072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45972.371155324072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45972.371155324072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45972.371155324072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45972.371155324072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45972.371155324072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45972.371155324072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45972.371155324072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45972.371155324072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45972.371155324072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45972.371155324072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45972.371155324072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45972.371155324072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45972.371155324072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45972.371155324072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45972.371155324072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45972.371155324072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45972.371155324072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45972.371155324072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45972.371155324072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45972.371155324072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45972.371155324072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45972.371155324072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45972.371155324072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45972.371155324072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45972.371155324072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45972.371155324072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45972.371155324072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45972.371155324072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45972.371155324072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45972.371155324072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45972.371155324072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45972.371155324072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45972.371155324072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45972.371155324072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45972.371155324072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45972.371155324072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4">IFERROR(NOW()-F166,"")</f>
        <v>45972.371155324072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45972.371155324072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45972.371155324072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45972.371155324072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45972.371155324072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45972.371155324072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45972.371155324072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45972.371155324072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45972.371155324072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45972.371155324072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45972.371155324072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45972.371155324072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45972.371155324072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45972.371155324072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45972.371155324072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45972.371155324072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45972.371155324072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45972.371155324072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45972.371155324072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45972.371155324072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45972.371155324072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45972.371155324072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45972.371155324072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45972.371155324072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45972.371155324072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45972.371155324072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45972.371155324072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45972.371155324072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45972.371155324072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45972.371155324072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45972.371155324072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45972.371155324072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45972.371155324072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45972.371155324072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45972.371155324072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45972.371155324072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45972.371155324072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45972.371155324072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45972.371155324072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45972.371155324072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45972.371155324072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45972.371155324072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45972.371155324072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45972.371155324072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45972.371155324072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45972.371155324072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45972.371155324072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45972.371155324072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45972.371155324072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45972.371155324072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45972.371155324072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45972.371155324072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45972.371155324072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45972.371155324072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45972.371155324072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45972.371155324072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45972.371155324072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45972.371155324072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45972.371155324072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45972.371155324072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45972.371155324072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45972.371155324072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45972.371155324072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45972.371155324072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ref="G230:G293" ca="1" si="5">IFERROR(NOW()-F230,"")</f>
        <v>45972.371155324072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45972.371155324072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45972.371155324072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45972.371155324072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45972.371155324072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45972.371155324072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45972.371155324072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45972.371155324072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45972.371155324072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45972.371155324072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45972.371155324072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45972.371155324072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45972.371155324072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45972.371155324072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45972.371155324072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45972.371155324072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45972.371155324072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45972.371155324072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45972.371155324072</v>
      </c>
      <c r="H248" s="124"/>
      <c r="I248" s="124" t="str">
        <f>IFERROR(VLOOKUP(D248,DB!A:F,6,0),"")</f>
        <v/>
      </c>
      <c r="J248" s="124" t="str">
        <f>IFERROR(VLOOKUP(D248,DB!A:G,7,0),"")</f>
        <v/>
      </c>
      <c r="K248" s="124"/>
      <c r="L248" s="124" t="str">
        <f>IFERROR(VLOOKUP(D248,DB!A:I,9,0),"")</f>
        <v/>
      </c>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sheetData>
  <dataValidations count="2">
    <dataValidation allowBlank="1" showInputMessage="1" showErrorMessage="1" sqref="E1" xr:uid="{920C6338-E771-4DAE-8C89-92A9093EA4DE}"/>
    <dataValidation type="list" allowBlank="1" showInputMessage="1" showErrorMessage="1" sqref="E2:E2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4</v>
      </c>
      <c r="D2" s="141" t="s">
        <v>29823</v>
      </c>
      <c r="E2" s="124" t="s">
        <v>39021</v>
      </c>
      <c r="F2" s="157">
        <v>45972.32099537037</v>
      </c>
      <c r="G2" s="105">
        <f t="shared" ref="G2:G4" ca="1" si="0">IFERROR(NOW()-F2,"-")</f>
        <v>5.0159490740043111E-2</v>
      </c>
      <c r="H2" s="143">
        <v>45972.312824074077</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45972.37115486111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45972.37115486111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45972.37115486111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45972.37115486111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45972.37115486111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45972.37115486111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45972.37115486111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45972.37115486111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45972.37115486111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45972.37115486111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45972.37115486111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45972.37115486111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45972.37115486111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45972.37115486111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45972.37115486111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45972.37115486111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45972.37115486111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45972.37115486111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45972.37115486111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45972.37115486111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45972.37115486111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45972.37115486111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45972.37115486111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45972.37115486111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45972.37115486111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45972.37115486111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45972.37115486111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45972.37115486111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45972.37115486111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45972.37115486111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45972.37115486111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45972.37115486111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45972.37115486111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45972.37115486111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45972.37115486111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45972.37115486111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45972.37115486111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45972.37115486111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45972.37115486111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45972.37115486111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45972.37115486111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45972.37115486111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45972.37115486111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45972.37115486111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45972.37115486111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45972.37115486111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45972.37115486111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45972.37115486111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45972.37115486111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45972.37115486111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45972.37115486111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45972.37115486111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45972.37115486111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45972.37115486111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45972.37115486111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45972.37115486111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45972.37115486111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45972.37115486111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45972.37115486111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45972.37115486111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45972.37115486111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45972.37115486111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45972.37115486111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45972.37115486111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45972.37115486111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45972.37115486111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45972.37115486111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45972.37115486111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45972.37115486111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45972.37115486111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45972.37115486111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45972.37115486111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45972.37115486111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45972.37115486111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45972.37115486111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45972.37115486111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45972.37115486111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45972.37115486111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45972.37115486111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45972.37115486111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45972.37115486111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45972.37115486111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45972.37115486111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45972.37115486111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45972.37115486111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45972.37115486111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45972.37115486111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45972.37115486111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45972.37115486111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45972.37115486111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45972.37115486111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45972.37115486111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45972.37115486111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45972.37115486111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45972.37115486111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45972.37115486111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45972.37115486111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45972.37115486111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45972.37115486111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45972.37115486111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45972.37115486111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45972.37115486111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45972.37115486111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45972.37115486111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45972.37115486111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45972.37115486111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45972.37115486111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45972.37115486111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45972.37115486111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45972.37115486111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45972.37115486111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45972.37115486111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45972.37115486111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45972.37115486111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45972.37115486111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45972.37115486111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45972.37115486111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45972.37115486111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45972.37115486111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45972.37115486111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45972.37115486111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45972.37115486111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45972.37115486111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45972.37115486111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45972.37115486111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45972.37115486111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45972.37115486111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45972.37115486111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45972.37115486111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45972.37115486111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45972.37115486111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45972.37115486111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45972.37115486111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45972.37115486111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45972.37115486111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45972.37115486111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45972.37115486111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45972.37115486111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45972.37115486111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45972.37115486111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45972.37115486111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45972.37115486111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45972.37115486111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45972.37115486111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45972.37115486111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45972.37115486111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45972.37115486111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45972.37115486111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45972.37115486111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45972.37115486111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45972.37115486111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45972.37115486111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45972.37115486111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45972.37115486111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45972.37115486111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45972.37115486111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45972.37115486111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45972.37115486111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45972.37115486111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45972.37115486111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45972.37115486111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45972.37115486111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45972.37115486111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45972.37115486111</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